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770"/>
  </bookViews>
  <sheets>
    <sheet name="体力アップ記録シート" sheetId="1" r:id="rId1"/>
    <sheet name="記録一覧" sheetId="2" r:id="rId2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<sst xmlns="http://schemas.openxmlformats.org/spreadsheetml/2006/main" xmlns:r="http://schemas.openxmlformats.org/officeDocument/2006/relationships" count="230" uniqueCount="230">
  <si>
    <t>学年</t>
    <rPh sb="0" eb="2">
      <t>がくねん</t>
    </rPh>
    <phoneticPr fontId="17" type="Hiragana"/>
  </si>
  <si>
    <t>平均</t>
    <rPh sb="0" eb="2">
      <t>へいきん</t>
    </rPh>
    <phoneticPr fontId="17" type="Hiragana"/>
  </si>
  <si>
    <t>35～43</t>
  </si>
  <si>
    <t>項目別得点表</t>
    <rPh sb="0" eb="3">
      <t>こうもくべつ</t>
    </rPh>
    <rPh sb="3" eb="6">
      <t>とくてんひょう</t>
    </rPh>
    <phoneticPr fontId="17" type="Hiragana"/>
  </si>
  <si>
    <t>３年生</t>
    <rPh sb="1" eb="3">
      <t>ねんせい</t>
    </rPh>
    <phoneticPr fontId="17" type="Hiragana"/>
  </si>
  <si>
    <t>64回以上</t>
    <rPh sb="2" eb="3">
      <t>かい</t>
    </rPh>
    <rPh sb="3" eb="5">
      <t>いじょう</t>
    </rPh>
    <phoneticPr fontId="17" type="Hiragana"/>
  </si>
  <si>
    <t>５年生</t>
    <rPh sb="1" eb="3">
      <t>ねんせい</t>
    </rPh>
    <phoneticPr fontId="17" type="Hiragana"/>
  </si>
  <si>
    <t>26kg以上</t>
    <rPh sb="4" eb="6">
      <t>いじょう</t>
    </rPh>
    <phoneticPr fontId="17" type="Hiragana"/>
  </si>
  <si>
    <t>右</t>
    <rPh sb="0" eb="1">
      <t>みぎ</t>
    </rPh>
    <phoneticPr fontId="17" type="Hiragana"/>
  </si>
  <si>
    <t>４年生</t>
    <rPh sb="1" eb="3">
      <t>ねんせい</t>
    </rPh>
    <phoneticPr fontId="17" type="Hiragana"/>
  </si>
  <si>
    <t>20～22</t>
  </si>
  <si>
    <t>回数</t>
    <rPh sb="0" eb="2">
      <t>かいすう</t>
    </rPh>
    <phoneticPr fontId="17" type="Hiragana"/>
  </si>
  <si>
    <t>49cm以上</t>
    <rPh sb="4" eb="6">
      <t>いじょう</t>
    </rPh>
    <phoneticPr fontId="17" type="Hiragana"/>
  </si>
  <si>
    <t>６年生</t>
    <rPh sb="1" eb="3">
      <t>ねんせい</t>
    </rPh>
    <phoneticPr fontId="17" type="Hiragana"/>
  </si>
  <si>
    <t>45～56</t>
  </si>
  <si>
    <t>25kg以上</t>
    <rPh sb="4" eb="6">
      <t>いじょう</t>
    </rPh>
    <phoneticPr fontId="17" type="Hiragana"/>
  </si>
  <si>
    <t>左</t>
    <rPh sb="0" eb="1">
      <t>ひだり</t>
    </rPh>
    <phoneticPr fontId="17" type="Hiragana"/>
  </si>
  <si>
    <t>14～16</t>
  </si>
  <si>
    <t>ｍ</t>
  </si>
  <si>
    <t>53以上</t>
    <rPh sb="2" eb="4">
      <t>いじょう</t>
    </rPh>
    <phoneticPr fontId="17" type="Hiragana"/>
  </si>
  <si>
    <t>総合評価</t>
    <rPh sb="0" eb="2">
      <t>そうごう</t>
    </rPh>
    <rPh sb="2" eb="4">
      <t>ひょうか</t>
    </rPh>
    <phoneticPr fontId="17" type="Hiragana"/>
  </si>
  <si>
    <t>9～11</t>
  </si>
  <si>
    <t>得点</t>
    <rPh sb="0" eb="2">
      <t>とくてん</t>
    </rPh>
    <phoneticPr fontId="17" type="Hiragana"/>
  </si>
  <si>
    <t>43～48</t>
  </si>
  <si>
    <t>ｃｍ</t>
  </si>
  <si>
    <t>点数</t>
    <rPh sb="0" eb="2">
      <t>てんすう</t>
    </rPh>
    <phoneticPr fontId="17" type="Hiragana"/>
  </si>
  <si>
    <t>２０ｍシャトルラン（単位：回）</t>
    <rPh sb="10" eb="12">
      <t>たんい</t>
    </rPh>
    <rPh sb="13" eb="14">
      <t>かい</t>
    </rPh>
    <phoneticPr fontId="17" type="Hiragana"/>
  </si>
  <si>
    <t>130～142</t>
  </si>
  <si>
    <t>秒</t>
    <rPh sb="0" eb="1">
      <t>びょう</t>
    </rPh>
    <phoneticPr fontId="17" type="Hiragana"/>
  </si>
  <si>
    <t>得点</t>
    <rPh sb="0" eb="2">
      <t>トクテン</t>
    </rPh>
    <phoneticPr fontId="16"/>
  </si>
  <si>
    <t>握力</t>
    <rPh sb="0" eb="2">
      <t>あくりょく</t>
    </rPh>
    <phoneticPr fontId="17" type="Hiragana"/>
  </si>
  <si>
    <t>5～6</t>
  </si>
  <si>
    <t>50m走</t>
    <rPh sb="3" eb="4">
      <t>そう</t>
    </rPh>
    <phoneticPr fontId="17" type="Hiragana"/>
  </si>
  <si>
    <t>15～17</t>
  </si>
  <si>
    <t>30～33</t>
  </si>
  <si>
    <t>23～25</t>
  </si>
  <si>
    <t>6～8</t>
  </si>
  <si>
    <t>4m以下</t>
    <rPh sb="2" eb="4">
      <t>いか</t>
    </rPh>
    <phoneticPr fontId="17" type="Hiragana"/>
  </si>
  <si>
    <t>26回以上</t>
    <rPh sb="2" eb="3">
      <t>かい</t>
    </rPh>
    <rPh sb="3" eb="5">
      <t>いじょう</t>
    </rPh>
    <phoneticPr fontId="17" type="Hiragana"/>
  </si>
  <si>
    <t>50点以上</t>
    <rPh sb="2" eb="3">
      <t>てん</t>
    </rPh>
    <rPh sb="3" eb="5">
      <t>いじょう</t>
    </rPh>
    <phoneticPr fontId="17" type="Hiragana"/>
  </si>
  <si>
    <t>長座体前屈（単位：cm）</t>
    <rPh sb="0" eb="2">
      <t>ちょうざ</t>
    </rPh>
    <rPh sb="2" eb="5">
      <t>たいぜんくつ</t>
    </rPh>
    <rPh sb="6" eb="8">
      <t>たんい</t>
    </rPh>
    <phoneticPr fontId="1" type="Hiragana"/>
  </si>
  <si>
    <t>3～5</t>
  </si>
  <si>
    <t>立ち幅とび（単位：ｃｍ）</t>
    <rPh sb="0" eb="1">
      <t>た</t>
    </rPh>
    <rPh sb="2" eb="3">
      <t>はば</t>
    </rPh>
    <rPh sb="6" eb="8">
      <t>たんい</t>
    </rPh>
    <phoneticPr fontId="1" type="Hiragana"/>
  </si>
  <si>
    <t>12～13</t>
  </si>
  <si>
    <t>80回以上</t>
    <rPh sb="2" eb="3">
      <t>かい</t>
    </rPh>
    <rPh sb="3" eb="5">
      <t>いじょう</t>
    </rPh>
    <phoneticPr fontId="17" type="Hiragana"/>
  </si>
  <si>
    <t>8.0秒以下</t>
    <rPh sb="3" eb="4">
      <t>びょう</t>
    </rPh>
    <rPh sb="4" eb="6">
      <t>いか</t>
    </rPh>
    <phoneticPr fontId="17" type="Hiragana"/>
  </si>
  <si>
    <t>20m
ｼｬﾄﾙﾗﾝ</t>
  </si>
  <si>
    <t>12～14</t>
  </si>
  <si>
    <t>192cm以上</t>
    <rPh sb="5" eb="7">
      <t>いじょう</t>
    </rPh>
    <phoneticPr fontId="17" type="Hiragana"/>
  </si>
  <si>
    <t>40m以上</t>
    <rPh sb="3" eb="5">
      <t>いじょう</t>
    </rPh>
    <phoneticPr fontId="17" type="Hiragana"/>
  </si>
  <si>
    <t>23回以上</t>
    <rPh sb="2" eb="3">
      <t>かい</t>
    </rPh>
    <rPh sb="3" eb="5">
      <t>いじょう</t>
    </rPh>
    <phoneticPr fontId="17" type="Hiragana"/>
  </si>
  <si>
    <t>52cm以上</t>
    <rPh sb="4" eb="6">
      <t>いじょう</t>
    </rPh>
    <phoneticPr fontId="17" type="Hiragana"/>
  </si>
  <si>
    <t>47点以上</t>
    <rPh sb="2" eb="3">
      <t>てん</t>
    </rPh>
    <rPh sb="3" eb="5">
      <t>いじょう</t>
    </rPh>
    <phoneticPr fontId="17" type="Hiragana"/>
  </si>
  <si>
    <t>8.3秒以下</t>
    <rPh sb="3" eb="4">
      <t>びょう</t>
    </rPh>
    <rPh sb="4" eb="6">
      <t>いか</t>
    </rPh>
    <phoneticPr fontId="17" type="Hiragana"/>
  </si>
  <si>
    <t>44～53</t>
  </si>
  <si>
    <t>反復
横とび</t>
    <rPh sb="0" eb="2">
      <t>はんぷく</t>
    </rPh>
    <rPh sb="3" eb="4">
      <t>よこ</t>
    </rPh>
    <phoneticPr fontId="17" type="Hiragana"/>
  </si>
  <si>
    <t>18～19</t>
  </si>
  <si>
    <t>181cm以上</t>
    <rPh sb="5" eb="7">
      <t>いじょう</t>
    </rPh>
    <phoneticPr fontId="17" type="Hiragana"/>
  </si>
  <si>
    <t>25m以上</t>
    <rPh sb="3" eb="5">
      <t>いじょう</t>
    </rPh>
    <phoneticPr fontId="17" type="Hiragana"/>
  </si>
  <si>
    <t>長座
体前屈</t>
    <rPh sb="0" eb="2">
      <t>ちょうざ</t>
    </rPh>
    <rPh sb="3" eb="6">
      <t>たいぜんくつ</t>
    </rPh>
    <phoneticPr fontId="17" type="Hiragana"/>
  </si>
  <si>
    <t>14cm以下</t>
    <rPh sb="4" eb="6">
      <t>いか</t>
    </rPh>
    <phoneticPr fontId="17" type="Hiragana"/>
  </si>
  <si>
    <t>ｿﾌﾄﾎﾞｰﾙ
投げ</t>
    <rPh sb="8" eb="9">
      <t>な</t>
    </rPh>
    <phoneticPr fontId="17" type="Hiragana"/>
  </si>
  <si>
    <t>得点の合計</t>
    <rPh sb="0" eb="2">
      <t>とくてん</t>
    </rPh>
    <rPh sb="3" eb="5">
      <t>ごうけい</t>
    </rPh>
    <phoneticPr fontId="17" type="Hiragana"/>
  </si>
  <si>
    <t>180～191</t>
  </si>
  <si>
    <t>17～19</t>
  </si>
  <si>
    <t>7～8</t>
  </si>
  <si>
    <t>11～13</t>
  </si>
  <si>
    <t>9～10</t>
  </si>
  <si>
    <t>34～37</t>
  </si>
  <si>
    <t>4kg以下</t>
    <rPh sb="3" eb="5">
      <t>いか</t>
    </rPh>
    <phoneticPr fontId="17" type="Hiragana"/>
  </si>
  <si>
    <t>上体起こし（単位：回）</t>
    <rPh sb="0" eb="2">
      <t>じょうたい</t>
    </rPh>
    <rPh sb="2" eb="3">
      <t>お</t>
    </rPh>
    <rPh sb="6" eb="8">
      <t>たんい</t>
    </rPh>
    <rPh sb="9" eb="10">
      <t>かい</t>
    </rPh>
    <phoneticPr fontId="1" type="Hiragana"/>
  </si>
  <si>
    <t>2回以下</t>
    <rPh sb="1" eb="2">
      <t>かい</t>
    </rPh>
    <rPh sb="2" eb="4">
      <t>いか</t>
    </rPh>
    <phoneticPr fontId="17" type="Hiragana"/>
  </si>
  <si>
    <t>8～10</t>
  </si>
  <si>
    <t>17点以下</t>
    <rPh sb="2" eb="3">
      <t>てん</t>
    </rPh>
    <rPh sb="3" eb="5">
      <t>いか</t>
    </rPh>
    <phoneticPr fontId="17" type="Hiragana"/>
  </si>
  <si>
    <t>37～40</t>
  </si>
  <si>
    <t>7回以下</t>
    <rPh sb="1" eb="2">
      <t>かい</t>
    </rPh>
    <rPh sb="2" eb="4">
      <t>いか</t>
    </rPh>
    <phoneticPr fontId="17" type="Hiragana"/>
  </si>
  <si>
    <t>13.1秒以上</t>
    <rPh sb="4" eb="5">
      <t>びょう</t>
    </rPh>
    <rPh sb="5" eb="7">
      <t>いじょう</t>
    </rPh>
    <phoneticPr fontId="17" type="Hiragana"/>
  </si>
  <si>
    <t>92cm以下</t>
    <rPh sb="4" eb="6">
      <t>いか</t>
    </rPh>
    <phoneticPr fontId="17" type="Hiragana"/>
  </si>
  <si>
    <t>8.4～8.7</t>
  </si>
  <si>
    <t>38～42</t>
  </si>
  <si>
    <t>27～29</t>
  </si>
  <si>
    <t>23～26</t>
  </si>
  <si>
    <t>19～22</t>
  </si>
  <si>
    <t>15～18</t>
  </si>
  <si>
    <t>12～17</t>
  </si>
  <si>
    <t>46～49</t>
  </si>
  <si>
    <t>42～45</t>
  </si>
  <si>
    <t>38～41</t>
  </si>
  <si>
    <t>26～29</t>
  </si>
  <si>
    <t>22～25</t>
  </si>
  <si>
    <t>18～21</t>
  </si>
  <si>
    <t>29～32</t>
  </si>
  <si>
    <t>8～9</t>
  </si>
  <si>
    <t>10～14</t>
  </si>
  <si>
    <t>10.3～10.9</t>
  </si>
  <si>
    <t>34～40</t>
  </si>
  <si>
    <t>15～22</t>
  </si>
  <si>
    <t>23～32</t>
  </si>
  <si>
    <t>33～44</t>
  </si>
  <si>
    <t>39～45</t>
  </si>
  <si>
    <t>５０ｍ走（単位：秒）</t>
    <rPh sb="3" eb="4">
      <t>そう</t>
    </rPh>
    <rPh sb="5" eb="7">
      <t>たんい</t>
    </rPh>
    <rPh sb="8" eb="9">
      <t>びょう</t>
    </rPh>
    <phoneticPr fontId="1" type="Hiragana"/>
  </si>
  <si>
    <t>57～68</t>
  </si>
  <si>
    <t>69～79</t>
  </si>
  <si>
    <t>8.1～8.4</t>
  </si>
  <si>
    <t>8.5～8.8</t>
  </si>
  <si>
    <t>8.9～9.3</t>
  </si>
  <si>
    <t>9.4～9.9</t>
  </si>
  <si>
    <t>10.0～10.6</t>
  </si>
  <si>
    <t>10.7～11.4</t>
  </si>
  <si>
    <t>ソフトボール投げ（単位：ｍ）</t>
    <rPh sb="6" eb="7">
      <t>な</t>
    </rPh>
    <rPh sb="9" eb="11">
      <t>たんい</t>
    </rPh>
    <phoneticPr fontId="1" type="Hiragana"/>
  </si>
  <si>
    <t>11.5～12.2</t>
  </si>
  <si>
    <t>12.3～13.0</t>
  </si>
  <si>
    <t>168～179</t>
  </si>
  <si>
    <t>段階</t>
    <rPh sb="0" eb="2">
      <t>だんかい</t>
    </rPh>
    <phoneticPr fontId="17" type="Hiragana"/>
  </si>
  <si>
    <t>156～167</t>
  </si>
  <si>
    <t>41～45</t>
  </si>
  <si>
    <t>143～155</t>
  </si>
  <si>
    <t>117～129</t>
  </si>
  <si>
    <t>105～116</t>
  </si>
  <si>
    <t>134～146</t>
  </si>
  <si>
    <t>35～39</t>
  </si>
  <si>
    <t>18～20</t>
  </si>
  <si>
    <t>　93～104</t>
  </si>
  <si>
    <t>30～34</t>
  </si>
  <si>
    <t>24～29</t>
  </si>
  <si>
    <t>18～23</t>
  </si>
  <si>
    <t>4～6</t>
  </si>
  <si>
    <t>10～12</t>
  </si>
  <si>
    <t>13.3秒以上</t>
    <rPh sb="4" eb="5">
      <t>びょう</t>
    </rPh>
    <rPh sb="5" eb="7">
      <t>いじょう</t>
    </rPh>
    <phoneticPr fontId="17" type="Hiragana"/>
  </si>
  <si>
    <t>7～9</t>
  </si>
  <si>
    <t>3kg以下</t>
    <rPh sb="3" eb="5">
      <t>いか</t>
    </rPh>
    <phoneticPr fontId="17" type="Hiragana"/>
  </si>
  <si>
    <t>17cm以下</t>
    <rPh sb="4" eb="6">
      <t>いか</t>
    </rPh>
    <phoneticPr fontId="17" type="Hiragana"/>
  </si>
  <si>
    <t>16点以下</t>
    <rPh sb="2" eb="3">
      <t>てん</t>
    </rPh>
    <rPh sb="3" eb="5">
      <t>いか</t>
    </rPh>
    <phoneticPr fontId="17" type="Hiragana"/>
  </si>
  <si>
    <t>84cm以下</t>
    <rPh sb="4" eb="6">
      <t>いか</t>
    </rPh>
    <phoneticPr fontId="17" type="Hiragana"/>
  </si>
  <si>
    <t>3m以下</t>
    <rPh sb="2" eb="4">
      <t>いか</t>
    </rPh>
    <phoneticPr fontId="17" type="Hiragana"/>
  </si>
  <si>
    <t>22～24</t>
  </si>
  <si>
    <t>19～21</t>
  </si>
  <si>
    <t>16～18</t>
  </si>
  <si>
    <t>13～15</t>
  </si>
  <si>
    <t>11～12</t>
  </si>
  <si>
    <t>16～17</t>
  </si>
  <si>
    <t>14～15</t>
  </si>
  <si>
    <t>反復横とび</t>
    <rPh sb="0" eb="2">
      <t>ハンプク</t>
    </rPh>
    <rPh sb="2" eb="3">
      <t>ヨコ</t>
    </rPh>
    <phoneticPr fontId="16"/>
  </si>
  <si>
    <t>46～51</t>
  </si>
  <si>
    <t>63～70</t>
  </si>
  <si>
    <t>33～36</t>
  </si>
  <si>
    <t>25～28</t>
  </si>
  <si>
    <t>21～24</t>
  </si>
  <si>
    <t>43～46</t>
  </si>
  <si>
    <t>40～42</t>
  </si>
  <si>
    <t>36～39</t>
  </si>
  <si>
    <t>47以上</t>
    <rPh sb="2" eb="4">
      <t>いじょう</t>
    </rPh>
    <phoneticPr fontId="17" type="Hiragana"/>
  </si>
  <si>
    <t>32～35</t>
  </si>
  <si>
    <t>28～31</t>
  </si>
  <si>
    <t>25～27</t>
  </si>
  <si>
    <t>32～38</t>
  </si>
  <si>
    <t>17～20</t>
  </si>
  <si>
    <t>54～63</t>
  </si>
  <si>
    <t>26～34</t>
  </si>
  <si>
    <t>19～25</t>
  </si>
  <si>
    <t>14～18</t>
  </si>
  <si>
    <t>10～13</t>
  </si>
  <si>
    <t>評価
（A～E）</t>
    <rPh sb="0" eb="2">
      <t>ひょうか</t>
    </rPh>
    <phoneticPr fontId="17" type="Hiragana"/>
  </si>
  <si>
    <t>8.8～9.1</t>
  </si>
  <si>
    <t>27～33</t>
  </si>
  <si>
    <t>9.2～9.6</t>
  </si>
  <si>
    <t>9.7～10.2</t>
  </si>
  <si>
    <t>11.0～11.6</t>
  </si>
  <si>
    <t>11.7～12.4</t>
  </si>
  <si>
    <t>12.5～13.2</t>
  </si>
  <si>
    <t>22～26</t>
  </si>
  <si>
    <t>170～180</t>
  </si>
  <si>
    <t>160～169</t>
  </si>
  <si>
    <t>147～159</t>
  </si>
  <si>
    <t>46～54</t>
  </si>
  <si>
    <t>121～133</t>
  </si>
  <si>
    <t>109～120</t>
  </si>
  <si>
    <t>98～108</t>
  </si>
  <si>
    <t>85～97</t>
  </si>
  <si>
    <t>6～7</t>
  </si>
  <si>
    <t>２年生</t>
    <rPh sb="1" eb="3">
      <t>ねんせい</t>
    </rPh>
    <phoneticPr fontId="17" type="Hiragana"/>
  </si>
  <si>
    <t>１年生</t>
    <rPh sb="1" eb="3">
      <t>ねんせい</t>
    </rPh>
    <phoneticPr fontId="17" type="Hiragana"/>
  </si>
  <si>
    <t>A</t>
  </si>
  <si>
    <t>6年生</t>
    <rPh sb="1" eb="3">
      <t>ネンセイ</t>
    </rPh>
    <phoneticPr fontId="16"/>
  </si>
  <si>
    <t>B</t>
  </si>
  <si>
    <t>C</t>
  </si>
  <si>
    <t>D</t>
  </si>
  <si>
    <t>E</t>
  </si>
  <si>
    <t>39以上</t>
    <rPh sb="2" eb="4">
      <t>いじょう</t>
    </rPh>
    <phoneticPr fontId="17" type="Hiragana"/>
  </si>
  <si>
    <t>33～38</t>
  </si>
  <si>
    <t>26以下</t>
    <rPh sb="2" eb="4">
      <t>いか</t>
    </rPh>
    <phoneticPr fontId="17" type="Hiragana"/>
  </si>
  <si>
    <t>21以下</t>
    <rPh sb="2" eb="4">
      <t>いか</t>
    </rPh>
    <phoneticPr fontId="17" type="Hiragana"/>
  </si>
  <si>
    <t>31以下</t>
    <rPh sb="2" eb="4">
      <t>いか</t>
    </rPh>
    <phoneticPr fontId="17" type="Hiragana"/>
  </si>
  <si>
    <t>37以下</t>
    <rPh sb="2" eb="4">
      <t>いか</t>
    </rPh>
    <phoneticPr fontId="17" type="Hiragana"/>
  </si>
  <si>
    <t>41以下</t>
    <rPh sb="2" eb="4">
      <t>いか</t>
    </rPh>
    <phoneticPr fontId="17" type="Hiragana"/>
  </si>
  <si>
    <t>45以下</t>
    <rPh sb="2" eb="4">
      <t>いか</t>
    </rPh>
    <phoneticPr fontId="17" type="Hiragana"/>
  </si>
  <si>
    <t>59以上</t>
    <rPh sb="2" eb="4">
      <t>いじょう</t>
    </rPh>
    <phoneticPr fontId="17" type="Hiragana"/>
  </si>
  <si>
    <t>65以上</t>
    <rPh sb="2" eb="4">
      <t>いじょう</t>
    </rPh>
    <phoneticPr fontId="17" type="Hiragana"/>
  </si>
  <si>
    <t>71以上</t>
    <rPh sb="2" eb="4">
      <t>いじょう</t>
    </rPh>
    <phoneticPr fontId="17" type="Hiragana"/>
  </si>
  <si>
    <t>27～32</t>
  </si>
  <si>
    <t>41～46</t>
  </si>
  <si>
    <t>46～52</t>
  </si>
  <si>
    <t>52～58</t>
  </si>
  <si>
    <t>反復横とび（単位：点）</t>
    <rPh sb="0" eb="2">
      <t>はんぷく</t>
    </rPh>
    <rPh sb="2" eb="3">
      <t>よこ</t>
    </rPh>
    <rPh sb="6" eb="8">
      <t>たんい</t>
    </rPh>
    <rPh sb="9" eb="10">
      <t>てん</t>
    </rPh>
    <phoneticPr fontId="1" type="Hiragana"/>
  </si>
  <si>
    <t>45～51</t>
  </si>
  <si>
    <t>38～44</t>
  </si>
  <si>
    <t>58～64</t>
  </si>
  <si>
    <t>50～57</t>
  </si>
  <si>
    <t>55～62</t>
  </si>
  <si>
    <t>42～49</t>
  </si>
  <si>
    <t>体力アップ記録シート</t>
    <rPh sb="0" eb="2">
      <t>たいりょく</t>
    </rPh>
    <rPh sb="5" eb="7">
      <t>きろく</t>
    </rPh>
    <phoneticPr fontId="17" type="Hiragana"/>
  </si>
  <si>
    <t>名前</t>
    <rPh sb="0" eb="2">
      <t>なまえ</t>
    </rPh>
    <phoneticPr fontId="17" type="Hiragana"/>
  </si>
  <si>
    <t>男子</t>
    <rPh sb="0" eb="2">
      <t>だんし</t>
    </rPh>
    <phoneticPr fontId="17" type="Hiragana"/>
  </si>
  <si>
    <t>女子</t>
    <rPh sb="0" eb="2">
      <t>じょし</t>
    </rPh>
    <phoneticPr fontId="17" type="Hiragana"/>
  </si>
  <si>
    <t>握力</t>
    <rPh sb="0" eb="2">
      <t>アクリョク</t>
    </rPh>
    <phoneticPr fontId="16"/>
  </si>
  <si>
    <t>記録</t>
    <rPh sb="0" eb="2">
      <t>キロク</t>
    </rPh>
    <phoneticPr fontId="16"/>
  </si>
  <si>
    <t>上体起こし</t>
    <rPh sb="0" eb="2">
      <t>ジョウタイ</t>
    </rPh>
    <rPh sb="2" eb="3">
      <t>オ</t>
    </rPh>
    <phoneticPr fontId="16"/>
  </si>
  <si>
    <t>長座体前屈</t>
    <rPh sb="0" eb="2">
      <t>チョウザ</t>
    </rPh>
    <rPh sb="2" eb="5">
      <t>タイゼンクツ</t>
    </rPh>
    <phoneticPr fontId="16"/>
  </si>
  <si>
    <t>20mシャトルラン</t>
  </si>
  <si>
    <t>50m走</t>
    <rPh sb="3" eb="4">
      <t>ソウ</t>
    </rPh>
    <phoneticPr fontId="16"/>
  </si>
  <si>
    <t>立ち幅とび</t>
    <rPh sb="0" eb="1">
      <t>タ</t>
    </rPh>
    <rPh sb="2" eb="3">
      <t>ハバ</t>
    </rPh>
    <phoneticPr fontId="16"/>
  </si>
  <si>
    <t>ソフトボール投げ</t>
    <rPh sb="6" eb="7">
      <t>ナ</t>
    </rPh>
    <phoneticPr fontId="16"/>
  </si>
  <si>
    <t>3年生</t>
    <rPh sb="1" eb="3">
      <t>ネンセイ</t>
    </rPh>
    <phoneticPr fontId="16"/>
  </si>
  <si>
    <t>4年生</t>
    <rPh sb="1" eb="3">
      <t>ネンセイ</t>
    </rPh>
    <phoneticPr fontId="16"/>
  </si>
  <si>
    <t>5年生</t>
    <rPh sb="1" eb="3">
      <t>ネンセイ</t>
    </rPh>
    <phoneticPr fontId="16"/>
  </si>
  <si>
    <t>今年の目標</t>
    <rPh sb="0" eb="2">
      <t>ことし</t>
    </rPh>
    <rPh sb="3" eb="5">
      <t>もくひょう</t>
    </rPh>
    <phoneticPr fontId="1" type="Hiragana"/>
  </si>
  <si>
    <t>握力（単位：kg）</t>
    <rPh sb="0" eb="2">
      <t>あくりょく</t>
    </rPh>
    <rPh sb="3" eb="5">
      <t>たんい</t>
    </rPh>
    <phoneticPr fontId="1" type="Hiragana"/>
  </si>
  <si>
    <t>上体
起こし</t>
    <rPh sb="0" eb="2">
      <t>じょうたい</t>
    </rPh>
    <rPh sb="3" eb="4">
      <t>お</t>
    </rPh>
    <phoneticPr fontId="17" type="Hiragana"/>
  </si>
  <si>
    <t>立ち
幅とび</t>
    <rPh sb="0" eb="1">
      <t>た</t>
    </rPh>
    <rPh sb="3" eb="4">
      <t>はば</t>
    </rPh>
    <phoneticPr fontId="17" type="Hiragana"/>
  </si>
  <si>
    <t xml:space="preserve">  ３年生から６年生までの体力調査を記録し、自分の体力の変化を知ろう。</t>
    <rPh sb="3" eb="5">
      <t>ねんせい</t>
    </rPh>
    <rPh sb="8" eb="10">
      <t>ねんせい</t>
    </rPh>
    <rPh sb="13" eb="17">
      <t>たいりょくちょうさ</t>
    </rPh>
    <rPh sb="18" eb="20">
      <t>きろく</t>
    </rPh>
    <rPh sb="22" eb="24">
      <t>じぶん</t>
    </rPh>
    <rPh sb="25" eb="27">
      <t>たいりょく</t>
    </rPh>
    <rPh sb="28" eb="30">
      <t>へんか</t>
    </rPh>
    <rPh sb="31" eb="32">
      <t>し</t>
    </rPh>
    <phoneticPr fontId="17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</si>
</sst>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0_ "/>
    <numFmt numFmtId="177" formatCode="0.0_ "/>
  </numFmts>
  <fonts count="18">
    <font>
      <sz val="11"/>
      <color theme="1"/>
      <name val="ＭＳ Ｐゴシック"/>
      <family val="3"/>
      <scheme val="minor"/>
    </font>
    <font>
      <sz val="5"/>
      <color indexed="9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b/>
      <sz val="10"/>
      <color theme="1"/>
      <name val="ＭＳ Ｐゴシック"/>
      <family val="3"/>
      <scheme val="minor"/>
    </font>
    <font>
      <b/>
      <sz val="12"/>
      <color theme="1"/>
      <name val="ＭＳ Ｐゴシック"/>
      <family val="3"/>
      <scheme val="minor"/>
    </font>
    <font>
      <sz val="9"/>
      <color theme="1"/>
      <name val="ＭＳ Ｐゴシック"/>
      <family val="3"/>
      <scheme val="minor"/>
    </font>
    <font>
      <sz val="8"/>
      <color theme="1"/>
      <name val="ＭＳ Ｐゴシック"/>
      <family val="3"/>
      <scheme val="minor"/>
    </font>
    <font>
      <b/>
      <sz val="16"/>
      <color theme="1"/>
      <name val="ＭＳ Ｐゴシック"/>
      <family val="3"/>
      <scheme val="minor"/>
    </font>
    <font>
      <b/>
      <sz val="14"/>
      <color theme="0"/>
      <name val="ＭＳ Ｐゴシック"/>
      <family val="3"/>
      <scheme val="minor"/>
    </font>
    <font>
      <b/>
      <sz val="14"/>
      <color theme="1"/>
      <name val="ＭＳ Ｐゴシック"/>
      <family val="3"/>
      <scheme val="minor"/>
    </font>
    <font>
      <b/>
      <sz val="8"/>
      <color theme="1"/>
      <name val="ＭＳ Ｐゴシック"/>
      <family val="3"/>
      <scheme val="minor"/>
    </font>
    <font>
      <b/>
      <sz val="9"/>
      <color theme="1"/>
      <name val="ＭＳ Ｐゴシック"/>
      <family val="3"/>
      <scheme val="minor"/>
    </font>
    <font>
      <sz val="16"/>
      <color auto="1"/>
      <name val="ＭＳ Ｐゴシック"/>
      <family val="3"/>
      <scheme val="minor"/>
    </font>
    <font>
      <sz val="16"/>
      <color theme="1"/>
      <name val="ＭＳ Ｐゴシック"/>
      <family val="3"/>
      <scheme val="minor"/>
    </font>
    <font>
      <b/>
      <sz val="10"/>
      <color auto="1"/>
      <name val="ＭＳ Ｐゴシック"/>
      <family val="3"/>
      <scheme val="minor"/>
    </font>
    <font>
      <sz val="16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5"/>
      <color auto="1"/>
      <name val="ＭＳ Ｐゴシック"/>
      <family val="3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FF6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176" fontId="12" fillId="6" borderId="2" xfId="0" applyNumberFormat="1" applyFont="1" applyFill="1" applyBorder="1" applyAlignment="1" applyProtection="1">
      <alignment horizontal="center" vertical="center"/>
      <protection locked="0"/>
    </xf>
    <xf numFmtId="0" fontId="13" fillId="3" borderId="2" xfId="0" applyFont="1" applyFill="1" applyBorder="1" applyAlignment="1" applyProtection="1">
      <alignment horizontal="center" vertical="center"/>
      <protection hidden="1"/>
    </xf>
    <xf numFmtId="0" fontId="13" fillId="6" borderId="3" xfId="0" applyFont="1" applyFill="1" applyBorder="1" applyAlignment="1" applyProtection="1">
      <alignment horizontal="center" vertical="center"/>
      <protection locked="0"/>
    </xf>
    <xf numFmtId="0" fontId="13" fillId="3" borderId="3" xfId="0" applyFont="1" applyFill="1" applyBorder="1" applyAlignment="1" applyProtection="1">
      <alignment horizontal="center" vertical="center"/>
      <protection hidden="1"/>
    </xf>
    <xf numFmtId="0" fontId="3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176" fontId="12" fillId="6" borderId="4" xfId="0" applyNumberFormat="1" applyFont="1" applyFill="1" applyBorder="1" applyAlignment="1" applyProtection="1">
      <alignment horizontal="center" vertical="center"/>
      <protection locked="0"/>
    </xf>
    <xf numFmtId="0" fontId="13" fillId="3" borderId="4" xfId="0" applyFont="1" applyFill="1" applyBorder="1" applyAlignment="1" applyProtection="1">
      <alignment horizontal="center" vertical="center"/>
      <protection hidden="1"/>
    </xf>
    <xf numFmtId="176" fontId="12" fillId="6" borderId="5" xfId="0" applyNumberFormat="1" applyFont="1" applyFill="1" applyBorder="1" applyAlignment="1" applyProtection="1">
      <alignment horizontal="center" vertical="center"/>
      <protection locked="0"/>
    </xf>
    <xf numFmtId="0" fontId="13" fillId="3" borderId="5" xfId="0" applyFont="1" applyFill="1" applyBorder="1" applyAlignment="1" applyProtection="1">
      <alignment horizontal="center" vertical="center"/>
      <protection hidden="1"/>
    </xf>
    <xf numFmtId="0" fontId="3" fillId="8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 applyProtection="1">
      <alignment horizontal="center" vertical="center"/>
      <protection hidden="1"/>
    </xf>
    <xf numFmtId="0" fontId="14" fillId="0" borderId="1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76" fontId="12" fillId="6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 vertical="center"/>
    </xf>
    <xf numFmtId="0" fontId="3" fillId="9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10" borderId="0" xfId="0" applyFont="1" applyFill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0" fillId="9" borderId="2" xfId="0" applyFont="1" applyFill="1" applyBorder="1" applyAlignment="1">
      <alignment horizontal="center" vertical="center"/>
    </xf>
    <xf numFmtId="0" fontId="0" fillId="9" borderId="3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0" fontId="13" fillId="9" borderId="2" xfId="0" applyFont="1" applyFill="1" applyBorder="1" applyAlignment="1" applyProtection="1">
      <alignment horizontal="center" vertical="center"/>
      <protection hidden="1"/>
    </xf>
    <xf numFmtId="0" fontId="13" fillId="0" borderId="3" xfId="0" applyFont="1" applyFill="1" applyBorder="1" applyAlignment="1" applyProtection="1">
      <alignment horizontal="center" vertical="center"/>
      <protection locked="0"/>
    </xf>
    <xf numFmtId="0" fontId="13" fillId="9" borderId="3" xfId="0" applyFont="1" applyFill="1" applyBorder="1" applyAlignment="1" applyProtection="1">
      <alignment horizontal="center" vertical="center"/>
      <protection hidden="1"/>
    </xf>
    <xf numFmtId="0" fontId="13" fillId="0" borderId="4" xfId="0" applyFont="1" applyFill="1" applyBorder="1" applyAlignment="1" applyProtection="1">
      <alignment horizontal="center" vertical="center"/>
      <protection locked="0"/>
    </xf>
    <xf numFmtId="0" fontId="13" fillId="9" borderId="4" xfId="0" applyFont="1" applyFill="1" applyBorder="1" applyAlignment="1" applyProtection="1">
      <alignment horizontal="center" vertical="center"/>
      <protection hidden="1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9" borderId="5" xfId="0" applyFont="1" applyFill="1" applyBorder="1" applyAlignment="1" applyProtection="1">
      <alignment horizontal="center" vertical="center"/>
      <protection hidden="1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 wrapText="1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0" fontId="3" fillId="11" borderId="3" xfId="0" applyFont="1" applyFill="1" applyBorder="1" applyAlignment="1">
      <alignment horizontal="center" vertical="center"/>
    </xf>
    <xf numFmtId="0" fontId="15" fillId="0" borderId="5" xfId="0" applyFont="1" applyFill="1" applyBorder="1" applyAlignment="1" applyProtection="1">
      <alignment horizontal="center" vertical="center"/>
      <protection locked="0"/>
    </xf>
    <xf numFmtId="0" fontId="0" fillId="3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3" fillId="6" borderId="6" xfId="0" applyFont="1" applyFill="1" applyBorder="1" applyAlignment="1" applyProtection="1">
      <alignment horizontal="center" vertical="center"/>
      <protection locked="0"/>
    </xf>
    <xf numFmtId="0" fontId="13" fillId="6" borderId="7" xfId="0" applyFont="1" applyFill="1" applyBorder="1" applyAlignment="1" applyProtection="1">
      <alignment horizontal="center" vertical="center"/>
      <protection locked="0"/>
    </xf>
    <xf numFmtId="0" fontId="13" fillId="3" borderId="6" xfId="0" applyFont="1" applyFill="1" applyBorder="1" applyAlignment="1" applyProtection="1">
      <alignment horizontal="center" vertical="center"/>
      <protection hidden="1"/>
    </xf>
    <xf numFmtId="0" fontId="13" fillId="3" borderId="7" xfId="0" applyFont="1" applyFill="1" applyBorder="1" applyAlignment="1" applyProtection="1">
      <alignment horizontal="center" vertical="center"/>
      <protection hidden="1"/>
    </xf>
    <xf numFmtId="176" fontId="13" fillId="6" borderId="3" xfId="0" applyNumberFormat="1" applyFont="1" applyFill="1" applyBorder="1" applyAlignment="1" applyProtection="1">
      <alignment horizontal="center" vertical="center"/>
      <protection locked="0"/>
    </xf>
    <xf numFmtId="177" fontId="13" fillId="6" borderId="3" xfId="0" applyNumberFormat="1" applyFont="1" applyFill="1" applyBorder="1" applyAlignment="1" applyProtection="1">
      <alignment horizontal="center" vertical="center"/>
      <protection locked="0"/>
    </xf>
    <xf numFmtId="0" fontId="13" fillId="6" borderId="8" xfId="0" applyFont="1" applyFill="1" applyBorder="1" applyAlignment="1" applyProtection="1">
      <alignment horizontal="center" vertical="center"/>
      <protection locked="0"/>
    </xf>
    <xf numFmtId="0" fontId="13" fillId="6" borderId="1" xfId="0" applyFont="1" applyFill="1" applyBorder="1" applyAlignment="1" applyProtection="1">
      <alignment horizontal="center" vertical="center"/>
      <protection locked="0"/>
    </xf>
    <xf numFmtId="0" fontId="13" fillId="3" borderId="8" xfId="0" applyFont="1" applyFill="1" applyBorder="1" applyAlignment="1" applyProtection="1">
      <alignment horizontal="center" vertical="center"/>
      <protection hidden="1"/>
    </xf>
    <xf numFmtId="0" fontId="13" fillId="3" borderId="1" xfId="0" applyFont="1" applyFill="1" applyBorder="1" applyAlignment="1" applyProtection="1">
      <alignment horizontal="center" vertical="center"/>
      <protection hidden="1"/>
    </xf>
    <xf numFmtId="0" fontId="13" fillId="6" borderId="9" xfId="0" applyFont="1" applyFill="1" applyBorder="1" applyAlignment="1" applyProtection="1">
      <alignment horizontal="center" vertical="center"/>
      <protection locked="0"/>
    </xf>
    <xf numFmtId="0" fontId="13" fillId="6" borderId="10" xfId="0" applyFont="1" applyFill="1" applyBorder="1" applyAlignment="1" applyProtection="1">
      <alignment horizontal="center" vertical="center"/>
      <protection locked="0"/>
    </xf>
    <xf numFmtId="0" fontId="13" fillId="3" borderId="9" xfId="0" applyFont="1" applyFill="1" applyBorder="1" applyAlignment="1" applyProtection="1">
      <alignment horizontal="center" vertical="center"/>
      <protection hidden="1"/>
    </xf>
    <xf numFmtId="0" fontId="13" fillId="3" borderId="10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9" borderId="6" xfId="0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/>
    </xf>
    <xf numFmtId="0" fontId="0" fillId="9" borderId="10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13" fillId="0" borderId="7" xfId="0" applyFont="1" applyFill="1" applyBorder="1" applyAlignment="1" applyProtection="1">
      <alignment horizontal="center" vertical="center"/>
      <protection locked="0"/>
    </xf>
    <xf numFmtId="0" fontId="13" fillId="9" borderId="6" xfId="0" applyFont="1" applyFill="1" applyBorder="1" applyAlignment="1" applyProtection="1">
      <alignment horizontal="center" vertical="center"/>
      <protection hidden="1"/>
    </xf>
    <xf numFmtId="0" fontId="13" fillId="9" borderId="7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>
      <alignment horizontal="left" vertical="center"/>
    </xf>
    <xf numFmtId="0" fontId="13" fillId="0" borderId="8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9" borderId="8" xfId="0" applyFont="1" applyFill="1" applyBorder="1" applyAlignment="1" applyProtection="1">
      <alignment horizontal="center" vertical="center"/>
      <protection hidden="1"/>
    </xf>
    <xf numFmtId="0" fontId="13" fillId="9" borderId="1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>
      <alignment horizontal="center" vertical="center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 applyProtection="1">
      <alignment horizontal="center" vertical="center"/>
      <protection locked="0"/>
    </xf>
    <xf numFmtId="0" fontId="13" fillId="9" borderId="9" xfId="0" applyFont="1" applyFill="1" applyBorder="1" applyAlignment="1" applyProtection="1">
      <alignment horizontal="center" vertical="center"/>
      <protection hidden="1"/>
    </xf>
    <xf numFmtId="0" fontId="13" fillId="9" borderId="10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</cellXfs>
  <cellStyles count="1">
    <cellStyle name="標準" xfId="0" builtinId="0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99"/>
      <color rgb="FFFFCCCC"/>
      <color rgb="FFFFCC66"/>
      <color rgb="FF99FF66"/>
      <color rgb="FFCCFF99"/>
      <color rgb="FFFF0066"/>
      <color rgb="FFFF99CC"/>
      <color rgb="FFFF9933"/>
      <color rgb="FFFF3300"/>
      <color rgb="FFFF3399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charts/_rels/chart1.xml.rels><?xml version="1.0" encoding="UTF-8"?><Relationships xmlns="http://schemas.openxmlformats.org/package/2006/relationships"><Relationship Id="rId1" Type="http://schemas.microsoft.com/office/2011/relationships/chartColorStyle" Target="colors1.xml" /><Relationship Id="rId2" Type="http://schemas.microsoft.com/office/2011/relationships/chartStyle" Target="style1.xml" /></Relationships>
</file>

<file path=xl/charts/_rels/chart2.xml.rels><?xml version="1.0" encoding="UTF-8"?><Relationships xmlns="http://schemas.openxmlformats.org/package/2006/relationships"><Relationship Id="rId1" Type="http://schemas.microsoft.com/office/2011/relationships/chartColorStyle" Target="colors2.xml" /><Relationship Id="rId2" Type="http://schemas.microsoft.com/office/2011/relationships/chartStyle" Target="style2.xml" /></Relationships>
</file>

<file path=xl/charts/chart1.xml><?xml version="1.0" encoding="utf-8"?>
<c:chartSpace xmlns:a="http://schemas.openxmlformats.org/drawingml/2006/main" xmlns:r="http://schemas.openxmlformats.org/officeDocument/2006/relationships" xmlns:c="http://schemas.openxmlformats.org/drawingml/20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tx>
            <c:strRef>
              <c:f>記録一覧!$B$13</c:f>
              <c:strCache>
                <c:ptCount val="1"/>
                <c:pt idx="0">
                  <c:v>3年生</c:v>
                </c:pt>
              </c:strCache>
            </c:strRef>
          </c:tx>
          <c:spPr>
            <a:noFill/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記録一覧!$A$14:$A$21</c:f>
              <c:strCache>
                <c:ptCount val="8"/>
                <c:pt idx="0">
                  <c:v>握力</c:v>
                </c:pt>
                <c:pt idx="1">
                  <c:v>上体起こし</c:v>
                </c:pt>
                <c:pt idx="2">
                  <c:v>長座体前屈</c:v>
                </c:pt>
                <c:pt idx="3">
                  <c:v>反復横とび</c:v>
                </c:pt>
                <c:pt idx="4">
                  <c:v>20mシャトルラン</c:v>
                </c:pt>
                <c:pt idx="5">
                  <c:v>50m走</c:v>
                </c:pt>
                <c:pt idx="6">
                  <c:v>立ち幅とび</c:v>
                </c:pt>
                <c:pt idx="7">
                  <c:v>ソフトボール投げ</c:v>
                </c:pt>
              </c:strCache>
            </c:strRef>
          </c:cat>
          <c:val>
            <c:numRef>
              <c:f>記録一覧!$B$14:$B$21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記録一覧!$C$13</c:f>
              <c:strCache>
                <c:ptCount val="1"/>
                <c:pt idx="0">
                  <c:v>4年生</c:v>
                </c:pt>
              </c:strCache>
            </c:strRef>
          </c:tx>
          <c:spPr>
            <a:noFill/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記録一覧!$A$14:$A$21</c:f>
              <c:strCache>
                <c:ptCount val="8"/>
                <c:pt idx="0">
                  <c:v>握力</c:v>
                </c:pt>
                <c:pt idx="1">
                  <c:v>上体起こし</c:v>
                </c:pt>
                <c:pt idx="2">
                  <c:v>長座体前屈</c:v>
                </c:pt>
                <c:pt idx="3">
                  <c:v>反復横とび</c:v>
                </c:pt>
                <c:pt idx="4">
                  <c:v>20mシャトルラン</c:v>
                </c:pt>
                <c:pt idx="5">
                  <c:v>50m走</c:v>
                </c:pt>
                <c:pt idx="6">
                  <c:v>立ち幅とび</c:v>
                </c:pt>
                <c:pt idx="7">
                  <c:v>ソフトボール投げ</c:v>
                </c:pt>
              </c:strCache>
            </c:strRef>
          </c:cat>
          <c:val>
            <c:numRef>
              <c:f>記録一覧!$C$14:$C$21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2"/>
          <c:order val="2"/>
          <c:tx>
            <c:strRef>
              <c:f>記録一覧!$D$13</c:f>
              <c:strCache>
                <c:ptCount val="1"/>
                <c:pt idx="0">
                  <c:v>5年生</c:v>
                </c:pt>
              </c:strCache>
            </c:strRef>
          </c:tx>
          <c:spPr>
            <a:noFill/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記録一覧!$A$14:$A$21</c:f>
              <c:strCache>
                <c:ptCount val="8"/>
                <c:pt idx="0">
                  <c:v>握力</c:v>
                </c:pt>
                <c:pt idx="1">
                  <c:v>上体起こし</c:v>
                </c:pt>
                <c:pt idx="2">
                  <c:v>長座体前屈</c:v>
                </c:pt>
                <c:pt idx="3">
                  <c:v>反復横とび</c:v>
                </c:pt>
                <c:pt idx="4">
                  <c:v>20mシャトルラン</c:v>
                </c:pt>
                <c:pt idx="5">
                  <c:v>50m走</c:v>
                </c:pt>
                <c:pt idx="6">
                  <c:v>立ち幅とび</c:v>
                </c:pt>
                <c:pt idx="7">
                  <c:v>ソフトボール投げ</c:v>
                </c:pt>
              </c:strCache>
            </c:strRef>
          </c:cat>
          <c:val>
            <c:numRef>
              <c:f>記録一覧!$D$14:$D$21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3"/>
          <c:order val="3"/>
          <c:tx>
            <c:strRef>
              <c:f>記録一覧!$E$13</c:f>
              <c:strCache>
                <c:ptCount val="1"/>
                <c:pt idx="0">
                  <c:v>6年生</c:v>
                </c:pt>
              </c:strCache>
            </c:strRef>
          </c:tx>
          <c:spPr>
            <a:noFill/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記録一覧!$A$14:$A$21</c:f>
              <c:strCache>
                <c:ptCount val="8"/>
                <c:pt idx="0">
                  <c:v>握力</c:v>
                </c:pt>
                <c:pt idx="1">
                  <c:v>上体起こし</c:v>
                </c:pt>
                <c:pt idx="2">
                  <c:v>長座体前屈</c:v>
                </c:pt>
                <c:pt idx="3">
                  <c:v>反復横とび</c:v>
                </c:pt>
                <c:pt idx="4">
                  <c:v>20mシャトルラン</c:v>
                </c:pt>
                <c:pt idx="5">
                  <c:v>50m走</c:v>
                </c:pt>
                <c:pt idx="6">
                  <c:v>立ち幅とび</c:v>
                </c:pt>
                <c:pt idx="7">
                  <c:v>ソフトボール投げ</c:v>
                </c:pt>
              </c:strCache>
            </c:strRef>
          </c:cat>
          <c:val>
            <c:numRef>
              <c:f>記録一覧!$E$14:$E$21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txPr>
            <a:bodyPr rot="0" spcFirstLastPara="1" vertOverflow="ellipsis" horzOverflow="overflow" wrap="square" anchor="ctr" anchorCtr="1">
              <a:spAutoFit/>
            </a:bodyPr>
            <a:lstStyle/>
            <a:p>
              <a:pPr algn="ctr" rtl="0">
                <a:defRPr lang="ja-JP" altLang="en-US" sz="1000">
                  <a:solidFill>
                    <a:schemeClr val="tx1"/>
                  </a:solidFill>
                </a:defRPr>
              </a:pPr>
              <a:endParaRPr lang="ja-JP" altLang="en-US"/>
            </a:p>
          </c:txPr>
          <c:showLegendKey val="0"/>
          <c:showVal val="0"/>
          <c:showCatName val="0"/>
          <c:showSerName val="0"/>
          <c:showPercent val="0"/>
          <c:showBubbleSize val="0"/>
        </c:dLbls>
        <c:axId val="1"/>
        <c:axId val="2"/>
      </c:radarChart>
      <c:catAx>
        <c:axId val="1"/>
        <c:scaling>
          <c:orientation val="minMax"/>
        </c:scaling>
        <c:delete val="0"/>
        <c:axPos val="b"/>
        <c:majorGridlines>
          <c:spPr>
            <a:noFill/>
            <a:ln>
              <a:noFill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horzOverflow="overflow" wrap="square" anchor="ctr" anchorCtr="1"/>
          <a:lstStyle/>
          <a:p>
            <a:pPr algn="ctr" rtl="0">
              <a:defRPr lang="ja-JP" alt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ja-JP" altLang="en-US"/>
          </a:p>
        </c:txPr>
        <c:crossAx val="2"/>
        <c:crosses val="autoZero"/>
        <c:auto val="1"/>
        <c:lblAlgn val="ctr"/>
        <c:lblOffset val="100"/>
        <c:noMultiLvlLbl val="0"/>
      </c:catAx>
      <c:valAx>
        <c:axId val="2"/>
        <c:scaling>
          <c:orientation val="minMax"/>
          <c:max val="10"/>
        </c:scaling>
        <c:delete val="0"/>
        <c:axPos val="l"/>
        <c:majorGridlines>
          <c:spPr>
            <a:noFill/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minorGridlines>
          <c:spPr>
            <a:noFill/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horzOverflow="overflow" wrap="square" anchor="ctr" anchorCtr="1"/>
          <a:lstStyle/>
          <a:p>
            <a:pPr algn="ctr" rtl="0">
              <a:defRPr lang="ja-JP" alt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ja-JP" altLang="en-US"/>
          </a:p>
        </c:txPr>
        <c:crossAx val="1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horzOverflow="overflow" wrap="square" anchor="ctr" anchorCtr="1"/>
          <a:lstStyle/>
          <a:p>
            <a:pPr algn="l" rtl="0">
              <a:defRPr lang="ja-JP" alt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ja-JP" altLang="en-US"/>
          </a:p>
        </c:txPr>
      </c:legendEntry>
      <c:legendEntry>
        <c:idx val="1"/>
        <c:txPr>
          <a:bodyPr rot="0" spcFirstLastPara="1" vertOverflow="ellipsis" horzOverflow="overflow" wrap="square" anchor="ctr" anchorCtr="1"/>
          <a:lstStyle/>
          <a:p>
            <a:pPr algn="l" rtl="0">
              <a:defRPr lang="ja-JP" alt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ja-JP" altLang="en-US"/>
          </a:p>
        </c:txPr>
      </c:legendEntry>
      <c:legendEntry>
        <c:idx val="2"/>
        <c:txPr>
          <a:bodyPr rot="0" spcFirstLastPara="1" vertOverflow="ellipsis" horzOverflow="overflow" wrap="square" anchor="ctr" anchorCtr="1"/>
          <a:lstStyle/>
          <a:p>
            <a:pPr algn="l" rtl="0">
              <a:defRPr lang="ja-JP" alt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ja-JP" altLang="en-US"/>
          </a:p>
        </c:txPr>
      </c:legendEntry>
      <c:legendEntry>
        <c:idx val="3"/>
        <c:txPr>
          <a:bodyPr rot="0" spcFirstLastPara="1" vertOverflow="ellipsis" horzOverflow="overflow" wrap="square" anchor="ctr" anchorCtr="1"/>
          <a:lstStyle/>
          <a:p>
            <a:pPr algn="l" rtl="0">
              <a:defRPr lang="ja-JP" alt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ja-JP" altLang="en-US"/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horzOverflow="overflow" wrap="square" anchor="ctr" anchorCtr="1"/>
        <a:lstStyle/>
        <a:p>
          <a:pPr algn="l" rtl="0">
            <a:defRPr lang="ja-JP" alt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 alt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vertOverflow="overflow" horzOverflow="overflow" anchor="ctr" anchorCtr="1"/>
    <a:lstStyle/>
    <a:p>
      <a:pPr algn="ctr" rtl="0">
        <a:defRPr lang="ja-JP" altLang="en-US"/>
      </a:pPr>
      <a:endParaRPr lang="ja-JP" altLang="en-US"/>
    </a:p>
  </c:txPr>
  <c:printSettings>
    <c:pageMargins l="0.7" r="0.7" t="0.75" b="0.75" header="0.3" footer="0.3"/>
    <c:pageSetup orientation="landscape"/>
  </c:printSettings>
  <c:extLst>
    <c:ext xmlns:c14="http://schemas.microsoft.com/office/drawing/2007/8/2/chart" uri="{781A3756-C4B2-4CAC-9D66-4F8BD8637D16}"/>
  </c:extLst>
</c:chartSpace>
</file>

<file path=xl/charts/chart2.xml><?xml version="1.0" encoding="utf-8"?>
<c:chartSpace xmlns:a="http://schemas.openxmlformats.org/drawingml/2006/main" xmlns:r="http://schemas.openxmlformats.org/officeDocument/2006/relationships" xmlns:c="http://schemas.openxmlformats.org/drawingml/20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horzOverflow="overflow" wrap="square" anchor="ctr" anchorCtr="1"/>
          <a:lstStyle/>
          <a:p>
            <a:pPr algn="ctr" rtl="0">
              <a:defRPr lang="ja-JP" alt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グラフ タイトル</a:t>
            </a:r>
            <a:endParaRPr lang="ja-JP" altLang="en-US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記録一覧!$B$13</c:f>
              <c:strCache>
                <c:ptCount val="1"/>
                <c:pt idx="0">
                  <c:v>3年生</c:v>
                </c:pt>
              </c:strCache>
            </c:strRef>
          </c:tx>
          <c:spPr>
            <a:noFill/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記録一覧!$A$14:$A$21</c:f>
              <c:strCache>
                <c:ptCount val="8"/>
                <c:pt idx="0">
                  <c:v>握力</c:v>
                </c:pt>
                <c:pt idx="1">
                  <c:v>上体起こし</c:v>
                </c:pt>
                <c:pt idx="2">
                  <c:v>長座体前屈</c:v>
                </c:pt>
                <c:pt idx="3">
                  <c:v>反復横とび</c:v>
                </c:pt>
                <c:pt idx="4">
                  <c:v>20mシャトルラン</c:v>
                </c:pt>
                <c:pt idx="5">
                  <c:v>50m走</c:v>
                </c:pt>
                <c:pt idx="6">
                  <c:v>立ち幅とび</c:v>
                </c:pt>
                <c:pt idx="7">
                  <c:v>ソフトボール投げ</c:v>
                </c:pt>
              </c:strCache>
            </c:strRef>
          </c:cat>
          <c:val>
            <c:numRef>
              <c:f>記録一覧!$B$14:$B$21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記録一覧!$C$13</c:f>
              <c:strCache>
                <c:ptCount val="1"/>
                <c:pt idx="0">
                  <c:v>4年生</c:v>
                </c:pt>
              </c:strCache>
            </c:strRef>
          </c:tx>
          <c:spPr>
            <a:noFill/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記録一覧!$A$14:$A$21</c:f>
              <c:strCache>
                <c:ptCount val="8"/>
                <c:pt idx="0">
                  <c:v>握力</c:v>
                </c:pt>
                <c:pt idx="1">
                  <c:v>上体起こし</c:v>
                </c:pt>
                <c:pt idx="2">
                  <c:v>長座体前屈</c:v>
                </c:pt>
                <c:pt idx="3">
                  <c:v>反復横とび</c:v>
                </c:pt>
                <c:pt idx="4">
                  <c:v>20mシャトルラン</c:v>
                </c:pt>
                <c:pt idx="5">
                  <c:v>50m走</c:v>
                </c:pt>
                <c:pt idx="6">
                  <c:v>立ち幅とび</c:v>
                </c:pt>
                <c:pt idx="7">
                  <c:v>ソフトボール投げ</c:v>
                </c:pt>
              </c:strCache>
            </c:strRef>
          </c:cat>
          <c:val>
            <c:numRef>
              <c:f>記録一覧!$C$14:$C$21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2"/>
          <c:order val="2"/>
          <c:tx>
            <c:strRef>
              <c:f>記録一覧!$D$13</c:f>
              <c:strCache>
                <c:ptCount val="1"/>
                <c:pt idx="0">
                  <c:v>5年生</c:v>
                </c:pt>
              </c:strCache>
            </c:strRef>
          </c:tx>
          <c:spPr>
            <a:noFill/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記録一覧!$A$14:$A$21</c:f>
              <c:strCache>
                <c:ptCount val="8"/>
                <c:pt idx="0">
                  <c:v>握力</c:v>
                </c:pt>
                <c:pt idx="1">
                  <c:v>上体起こし</c:v>
                </c:pt>
                <c:pt idx="2">
                  <c:v>長座体前屈</c:v>
                </c:pt>
                <c:pt idx="3">
                  <c:v>反復横とび</c:v>
                </c:pt>
                <c:pt idx="4">
                  <c:v>20mシャトルラン</c:v>
                </c:pt>
                <c:pt idx="5">
                  <c:v>50m走</c:v>
                </c:pt>
                <c:pt idx="6">
                  <c:v>立ち幅とび</c:v>
                </c:pt>
                <c:pt idx="7">
                  <c:v>ソフトボール投げ</c:v>
                </c:pt>
              </c:strCache>
            </c:strRef>
          </c:cat>
          <c:val>
            <c:numRef>
              <c:f>記録一覧!$D$14:$D$21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3"/>
          <c:order val="3"/>
          <c:tx>
            <c:strRef>
              <c:f>記録一覧!$E$13</c:f>
              <c:strCache>
                <c:ptCount val="1"/>
                <c:pt idx="0">
                  <c:v>6年生</c:v>
                </c:pt>
              </c:strCache>
            </c:strRef>
          </c:tx>
          <c:spPr>
            <a:noFill/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記録一覧!$A$14:$A$21</c:f>
              <c:strCache>
                <c:ptCount val="8"/>
                <c:pt idx="0">
                  <c:v>握力</c:v>
                </c:pt>
                <c:pt idx="1">
                  <c:v>上体起こし</c:v>
                </c:pt>
                <c:pt idx="2">
                  <c:v>長座体前屈</c:v>
                </c:pt>
                <c:pt idx="3">
                  <c:v>反復横とび</c:v>
                </c:pt>
                <c:pt idx="4">
                  <c:v>20mシャトルラン</c:v>
                </c:pt>
                <c:pt idx="5">
                  <c:v>50m走</c:v>
                </c:pt>
                <c:pt idx="6">
                  <c:v>立ち幅とび</c:v>
                </c:pt>
                <c:pt idx="7">
                  <c:v>ソフトボール投げ</c:v>
                </c:pt>
              </c:strCache>
            </c:strRef>
          </c:cat>
          <c:val>
            <c:numRef>
              <c:f>記録一覧!$E$14:$E$21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txPr>
            <a:bodyPr rot="0" spcFirstLastPara="1" vertOverflow="ellipsis" horzOverflow="overflow" wrap="square" anchor="ctr" anchorCtr="1">
              <a:spAutoFit/>
            </a:bodyPr>
            <a:lstStyle/>
            <a:p>
              <a:pPr algn="ctr" rtl="0">
                <a:defRPr lang="ja-JP" altLang="en-US" sz="1000">
                  <a:solidFill>
                    <a:schemeClr val="tx1"/>
                  </a:solidFill>
                </a:defRPr>
              </a:pPr>
              <a:endParaRPr lang="ja-JP" altLang="en-US"/>
            </a:p>
          </c:txPr>
          <c:showLegendKey val="0"/>
          <c:showVal val="0"/>
          <c:showCatName val="0"/>
          <c:showSerName val="0"/>
          <c:showPercent val="0"/>
          <c:showBubbleSize val="0"/>
        </c:dLbls>
        <c:axId val="1"/>
        <c:axId val="2"/>
      </c:radarChart>
      <c:catAx>
        <c:axId val="1"/>
        <c:scaling>
          <c:orientation val="minMax"/>
        </c:scaling>
        <c:delete val="0"/>
        <c:axPos val="b"/>
        <c:majorGridlines>
          <c:spPr>
            <a:noFill/>
            <a:ln>
              <a:noFill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horzOverflow="overflow" wrap="square" anchor="ctr" anchorCtr="1"/>
          <a:lstStyle/>
          <a:p>
            <a:pPr algn="ctr" rtl="0">
              <a:defRPr lang="ja-JP" alt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 altLang="en-US"/>
          </a:p>
        </c:txPr>
        <c:crossAx val="2"/>
        <c:crosses val="autoZero"/>
        <c:auto val="1"/>
        <c:lblAlgn val="ctr"/>
        <c:lblOffset val="100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noFill/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horzOverflow="overflow" wrap="square" anchor="ctr" anchorCtr="1"/>
          <a:lstStyle/>
          <a:p>
            <a:pPr algn="ctr" rtl="0">
              <a:defRPr lang="ja-JP" alt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 altLang="en-US"/>
          </a:p>
        </c:txPr>
        <c:crossAx val="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horzOverflow="overflow" wrap="square" anchor="ctr" anchorCtr="1"/>
        <a:lstStyle/>
        <a:p>
          <a:pPr algn="l" rtl="0">
            <a:defRPr lang="ja-JP" alt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 alt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vertOverflow="overflow" horzOverflow="overflow" anchor="ctr" anchorCtr="1"/>
    <a:lstStyle/>
    <a:p>
      <a:pPr algn="ctr" rtl="0">
        <a:defRPr lang="ja-JP" altLang="en-US"/>
      </a:pPr>
      <a:endParaRPr lang="ja-JP" altLang="en-US"/>
    </a:p>
  </c:txPr>
  <c:printSettings>
    <c:pageMargins l="0.7" r="0.7" t="0.75" b="0.75" header="0.3" footer="0.3"/>
    <c:pageSetup orientation="landscape"/>
  </c:printSettings>
  <c:extLst>
    <c:ext xmlns:c14="http://schemas.microsoft.com/office/drawing/2007/8/2/chart" uri="{781A3756-C4B2-4CAC-9D66-4F8BD8637D16}"/>
  </c:extLst>
</c:chartSpace>
</file>

<file path=xl/charts/colors1.xml><?xml version="1.0" encoding="utf-8"?>
<cs:colorStyle xmlns:a="http://schemas.openxmlformats.org/drawingml/2006/main" xmlns:cs="http://schemas.microsoft.com/office/drawing/2012/chartStyle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a="http://schemas.openxmlformats.org/drawingml/2006/main" xmlns:cs="http://schemas.microsoft.com/office/drawing/2012/chartStyle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a="http://schemas.openxmlformats.org/drawingml/2006/main" xmlns:cs="http://schemas.microsoft.com/office/drawing/2012/chartStyle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vertOverflow="clip" horzOverflow="clip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a="http://schemas.openxmlformats.org/drawingml/2006/main" xmlns:cs="http://schemas.microsoft.com/office/drawing/2012/chartStyle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vertOverflow="clip" horzOverflow="clip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?>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?><Relationships xmlns="http://schemas.openxmlformats.org/package/2006/relationships"><Relationship Id="rId1" Type="http://schemas.openxmlformats.org/officeDocument/2006/relationships/chart" Target="../charts/chart2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30</xdr:col>
      <xdr:colOff>133350</xdr:colOff>
      <xdr:row>24</xdr:row>
      <xdr:rowOff>10795</xdr:rowOff>
    </xdr:from>
    <xdr:to xmlns:xdr="http://schemas.openxmlformats.org/drawingml/2006/spreadsheetDrawing">
      <xdr:col>58</xdr:col>
      <xdr:colOff>136525</xdr:colOff>
      <xdr:row>33</xdr:row>
      <xdr:rowOff>256540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5</xdr:col>
      <xdr:colOff>442595</xdr:colOff>
      <xdr:row>1</xdr:row>
      <xdr:rowOff>64770</xdr:rowOff>
    </xdr:from>
    <xdr:to xmlns:xdr="http://schemas.openxmlformats.org/drawingml/2006/spreadsheetDrawing">
      <xdr:col>12</xdr:col>
      <xdr:colOff>213995</xdr:colOff>
      <xdr:row>17</xdr:row>
      <xdr:rowOff>64770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XFD60"/>
  <sheetViews>
    <sheetView showGridLines="0" tabSelected="1" workbookViewId="0">
      <selection activeCell="BH8" sqref="BH8"/>
    </sheetView>
  </sheetViews>
  <sheetFormatPr defaultRowHeight="18"/>
  <cols>
    <col min="1" max="59" width="2.375" style="1" customWidth="1" phonetic="1"/>
    <col min="60" max="60" width="10.5" style="1" bestFit="1" customWidth="1" phonetic="1"/>
    <col min="61" max="16384" width="9" style="1" customWidth="1" phonetic="1"/>
  </cols>
  <sheetData>
    <row r="1" spans="1:86" s="2" customFormat="1" ht="25.2" ph="1">
      <c r="A1" s="7" t="s" ph="1">
        <v>210</v>
      </c>
      <c r="B1" s="2" ph="1"/>
      <c r="C1" s="2" ph="1"/>
      <c r="D1" s="16" ph="1"/>
      <c r="E1" s="2" ph="1"/>
      <c r="F1" s="2" ph="1"/>
      <c r="G1" s="2" ph="1"/>
      <c r="H1" s="2" ph="1"/>
      <c r="I1" s="2" ph="1"/>
      <c r="J1" s="2" ph="1"/>
      <c r="K1" s="2" ph="1"/>
      <c r="L1" s="2" ph="1"/>
      <c r="M1" s="38" t="s" ph="1">
        <v>229</v>
      </c>
      <c r="N1" s="2" ph="1"/>
      <c r="O1" s="2" ph="1"/>
      <c r="P1" s="41" ph="1"/>
      <c r="Q1" s="2" ph="1"/>
      <c r="R1" s="2" ph="1"/>
      <c r="S1" s="2" ph="1"/>
      <c r="T1" s="2" ph="1"/>
      <c r="U1" s="2" ph="1"/>
      <c r="V1" s="2" ph="1"/>
      <c r="W1" s="2" ph="1"/>
      <c r="X1" s="2" ph="1"/>
      <c r="Y1" s="2" ph="1"/>
      <c r="Z1" s="2" ph="1"/>
      <c r="AA1" s="2" ph="1"/>
      <c r="AB1" s="2" ph="1"/>
      <c r="AC1" s="2" ph="1"/>
      <c r="AD1" s="2" ph="1"/>
      <c r="AE1" s="2" ph="1"/>
      <c r="AF1" s="2" ph="1"/>
      <c r="AG1" s="2" ph="1"/>
      <c r="AH1" s="2" ph="1"/>
      <c r="AI1" s="2" ph="1"/>
      <c r="AJ1" s="2" ph="1"/>
      <c r="AK1" s="2" ph="1"/>
      <c r="AL1" s="62" t="s" ph="1">
        <v>211</v>
      </c>
      <c r="AM1" s="62"/>
      <c r="AN1" s="79" ph="1"/>
      <c r="AO1" s="79"/>
      <c r="AP1" s="79"/>
      <c r="AQ1" s="79"/>
      <c r="AR1" s="79"/>
      <c r="AS1" s="79"/>
      <c r="AT1" s="79"/>
      <c r="AU1" s="79"/>
      <c r="AV1" s="2" ph="1"/>
      <c r="AW1" s="89" ph="1"/>
      <c r="AX1" s="94" ph="1"/>
      <c r="AY1" s="99" ph="1"/>
      <c r="AZ1" s="99" ph="1"/>
      <c r="BA1" s="2" ph="1"/>
      <c r="BB1" s="2" ph="1"/>
      <c r="BC1" s="2" ph="1"/>
      <c r="BD1" s="2" ph="1"/>
      <c r="BE1" s="2" ph="1"/>
      <c r="BF1" s="2" ph="1"/>
      <c r="BG1" s="2" ph="1"/>
      <c r="BH1" s="2" ph="1"/>
      <c r="BI1" s="2" ph="1"/>
      <c r="BJ1" s="2" ph="1"/>
      <c r="BK1" s="2" ph="1"/>
      <c r="BL1" s="2" ph="1"/>
      <c r="BN1" s="2" ph="1"/>
      <c r="BO1" s="2" ph="1"/>
      <c r="BP1" s="2" ph="1"/>
      <c r="BQ1" s="2" ph="1"/>
      <c r="BR1" s="2" ph="1"/>
      <c r="BT1" s="2" ph="1"/>
      <c r="BU1" s="2" ph="1"/>
      <c r="BV1" s="2" ph="1"/>
      <c r="BW1" s="2" ph="1"/>
      <c r="BX1" s="2" ph="1"/>
      <c r="BZ1" s="2" ph="1"/>
      <c r="CA1" s="2" ph="1"/>
      <c r="CB1" s="2" ph="1"/>
      <c r="CC1" s="2" ph="1"/>
      <c r="CD1" s="2" ph="1"/>
      <c r="CE1" s="2" ph="1"/>
      <c r="CF1" s="2" ph="1"/>
      <c r="CG1" s="2" ph="1"/>
      <c r="CH1" s="2" ph="1"/>
    </row>
    <row r="2" spans="1:86" s="0" customFormat="1" ht="15" customHeight="1" ph="1"/>
    <row r="3" spans="1:86" s="3" customFormat="1" ht="22.2" ph="1">
      <c r="A3" s="8" t="s" ph="1">
        <v>226</v>
      </c>
      <c r="B3" s="8" ph="1"/>
      <c r="C3" s="8" ph="1"/>
      <c r="D3" s="8" ph="1"/>
      <c r="E3" s="8" ph="1"/>
      <c r="F3" s="8" ph="1"/>
      <c r="G3" s="8" ph="1"/>
      <c r="H3" s="8" ph="1"/>
      <c r="I3" s="8" ph="1"/>
      <c r="J3" s="8" ph="1"/>
      <c r="K3" s="8" ph="1"/>
      <c r="L3" s="8" ph="1"/>
      <c r="M3" s="8" ph="1"/>
      <c r="N3" s="8" ph="1"/>
      <c r="P3" s="42" t="s" ph="1">
        <v>225</v>
      </c>
      <c r="Q3" s="42" ph="1"/>
      <c r="R3" s="42" ph="1"/>
      <c r="S3" s="42" ph="1"/>
      <c r="T3" s="42" ph="1"/>
      <c r="U3" s="42" ph="1"/>
      <c r="V3" s="42" ph="1"/>
      <c r="W3" s="42" ph="1"/>
      <c r="X3" s="42" ph="1"/>
      <c r="Y3" s="42" ph="1"/>
      <c r="Z3" s="42" ph="1"/>
      <c r="AA3" s="42" ph="1"/>
      <c r="AB3" s="42" ph="1"/>
      <c r="AC3" s="42" ph="1"/>
      <c r="AE3" s="8" t="s" ph="1">
        <v>70</v>
      </c>
      <c r="AF3" s="8" ph="1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T3" s="42" t="s" ph="1">
        <v>225</v>
      </c>
      <c r="AU3" s="42" ph="1"/>
      <c r="AV3" s="42" ph="1"/>
      <c r="AW3" s="42" ph="1"/>
      <c r="AX3" s="42" ph="1"/>
      <c r="AY3" s="42" ph="1"/>
      <c r="AZ3" s="42" ph="1"/>
      <c r="BA3" s="42" ph="1"/>
      <c r="BB3" s="42" ph="1"/>
      <c r="BC3" s="42" ph="1"/>
      <c r="BD3" s="42" ph="1"/>
      <c r="BE3" s="42" ph="1"/>
      <c r="BF3" s="42" ph="1"/>
      <c r="BG3" s="42" ph="1"/>
      <c r="BI3" s="3"/>
      <c r="BJ3" s="3"/>
      <c r="BK3" s="3"/>
      <c r="BL3" s="3"/>
      <c r="BO3" s="3"/>
      <c r="BP3" s="3"/>
      <c r="BQ3" s="3"/>
      <c r="BR3" s="3"/>
      <c r="BU3" s="3"/>
      <c r="BV3" s="3"/>
      <c r="BW3" s="3"/>
      <c r="BX3" s="3"/>
      <c r="CA3" s="3"/>
      <c r="CB3" s="3"/>
      <c r="CC3" s="3"/>
      <c r="CD3" s="3"/>
      <c r="CE3" s="3"/>
      <c r="CF3" s="3"/>
      <c r="CG3" s="3"/>
      <c r="CH3" s="3"/>
    </row>
    <row r="4" spans="1:86" s="4" customFormat="1" ht="16.8" ph="1">
      <c r="A4" s="9" t="s" ph="1">
        <v>0</v>
      </c>
      <c r="B4" s="9" ph="1"/>
      <c r="C4" s="9" t="s" ph="1">
        <v>4</v>
      </c>
      <c r="D4" s="9" ph="1"/>
      <c r="E4" s="9"/>
      <c r="F4" s="9" t="s" ph="1">
        <v>9</v>
      </c>
      <c r="G4" s="9" ph="1"/>
      <c r="H4" s="9"/>
      <c r="I4" s="9" t="s" ph="1">
        <v>6</v>
      </c>
      <c r="J4" s="9" ph="1"/>
      <c r="K4" s="9"/>
      <c r="L4" s="36" t="s" ph="1">
        <v>13</v>
      </c>
      <c r="M4" s="36" ph="1"/>
      <c r="N4" s="36"/>
      <c r="O4" s="4" ph="1"/>
      <c r="P4" s="43" t="s" ph="1">
        <v>0</v>
      </c>
      <c r="Q4" s="43" ph="1"/>
      <c r="R4" s="43" t="s" ph="1">
        <v>4</v>
      </c>
      <c r="S4" s="43" ph="1"/>
      <c r="T4" s="43"/>
      <c r="U4" s="43" t="s" ph="1">
        <v>9</v>
      </c>
      <c r="V4" s="43" ph="1"/>
      <c r="W4" s="43"/>
      <c r="X4" s="43" t="s" ph="1">
        <v>6</v>
      </c>
      <c r="Y4" s="43" ph="1"/>
      <c r="Z4" s="43"/>
      <c r="AA4" s="43" t="s" ph="1">
        <v>13</v>
      </c>
      <c r="AB4" s="43" ph="1"/>
      <c r="AC4" s="43"/>
      <c r="AD4" s="4" ph="1"/>
      <c r="AE4" s="9" t="s" ph="1">
        <v>0</v>
      </c>
      <c r="AF4" s="9" ph="1"/>
      <c r="AG4" s="9" t="s" ph="1">
        <v>4</v>
      </c>
      <c r="AH4" s="9" ph="1"/>
      <c r="AI4" s="9"/>
      <c r="AJ4" s="9" t="s" ph="1">
        <v>9</v>
      </c>
      <c r="AK4" s="9" ph="1"/>
      <c r="AL4" s="9"/>
      <c r="AM4" s="9" t="s" ph="1">
        <v>6</v>
      </c>
      <c r="AN4" s="9" ph="1"/>
      <c r="AO4" s="9"/>
      <c r="AP4" s="9" t="s" ph="1">
        <v>13</v>
      </c>
      <c r="AQ4" s="9" ph="1"/>
      <c r="AR4" s="9"/>
      <c r="AS4" s="4" ph="1"/>
      <c r="AT4" s="43" t="s" ph="1">
        <v>0</v>
      </c>
      <c r="AU4" s="43"/>
      <c r="AV4" s="43" t="s" ph="1">
        <v>4</v>
      </c>
      <c r="AW4" s="43" ph="1"/>
      <c r="AX4" s="43"/>
      <c r="AY4" s="43" t="s" ph="1">
        <v>9</v>
      </c>
      <c r="AZ4" s="43" ph="1"/>
      <c r="BA4" s="43"/>
      <c r="BB4" s="43" t="s" ph="1">
        <v>6</v>
      </c>
      <c r="BC4" s="43" ph="1"/>
      <c r="BD4" s="43"/>
      <c r="BE4" s="43" t="s" ph="1">
        <v>13</v>
      </c>
      <c r="BF4" s="43" ph="1"/>
      <c r="BG4" s="43"/>
      <c r="BH4" s="4" ph="1"/>
      <c r="BI4" s="4" ph="1"/>
      <c r="BJ4" s="4" ph="1"/>
      <c r="BK4" s="4" ph="1"/>
      <c r="BL4" s="4" ph="1"/>
      <c r="BN4" s="4" ph="1"/>
      <c r="BO4" s="4" ph="1"/>
      <c r="BP4" s="4" ph="1"/>
      <c r="BQ4" s="4" ph="1"/>
      <c r="BR4" s="4" ph="1"/>
      <c r="BT4" s="4" ph="1"/>
      <c r="BU4" s="4" ph="1"/>
      <c r="BV4" s="4" ph="1"/>
      <c r="BW4" s="4" ph="1"/>
      <c r="BX4" s="4" ph="1"/>
      <c r="BZ4" s="4" ph="1"/>
      <c r="CA4" s="4" ph="1"/>
      <c r="CB4" s="4" ph="1"/>
      <c r="CC4" s="4" ph="1"/>
      <c r="CD4" s="4" ph="1"/>
      <c r="CE4" s="4" ph="1"/>
      <c r="CF4" s="4" ph="1"/>
      <c r="CG4" s="4" ph="1"/>
      <c r="CH4" s="4" ph="1"/>
    </row>
    <row r="5" spans="1:86" s="5" customFormat="1" ht="21" customHeight="1" ph="1">
      <c r="A5" s="10" t="s" ph="1">
        <v>8</v>
      </c>
      <c r="B5" s="19" ph="1"/>
      <c r="C5" s="20" ph="1"/>
      <c r="D5" s="29" ph="1"/>
      <c r="E5" s="31"/>
      <c r="F5" s="20" ph="1"/>
      <c r="G5" s="29" ph="1"/>
      <c r="H5" s="31"/>
      <c r="I5" s="20"/>
      <c r="J5" s="29"/>
      <c r="K5" s="31"/>
      <c r="L5" s="37" ph="1"/>
      <c r="M5" s="37" ph="1"/>
      <c r="N5" s="37"/>
      <c r="P5" s="44" t="s" ph="1">
        <v>8</v>
      </c>
      <c r="Q5" s="46" ph="1"/>
      <c r="R5" s="47" ph="1"/>
      <c r="S5" s="51" ph="1"/>
      <c r="T5" s="53"/>
      <c r="U5" s="47" ph="1"/>
      <c r="V5" s="51" ph="1"/>
      <c r="W5" s="53"/>
      <c r="X5" s="55" ph="1"/>
      <c r="Y5" s="57" ph="1"/>
      <c r="Z5" s="59" ph="1"/>
      <c r="AA5" s="49" ph="1"/>
      <c r="AB5" s="49" ph="1"/>
      <c r="AC5" s="49"/>
      <c r="AE5" s="60" t="s" ph="1">
        <v>11</v>
      </c>
      <c r="AF5" s="63" ph="1"/>
      <c r="AG5" s="65" ph="1"/>
      <c r="AH5" s="71" ph="1"/>
      <c r="AI5" s="75"/>
      <c r="AJ5" s="65" ph="1"/>
      <c r="AK5" s="71" ph="1"/>
      <c r="AL5" s="75"/>
      <c r="AM5" s="65" ph="1"/>
      <c r="AN5" s="71" ph="1"/>
      <c r="AO5" s="75"/>
      <c r="AP5" s="65" ph="1"/>
      <c r="AQ5" s="71" ph="1"/>
      <c r="AR5" s="75"/>
      <c r="AT5" s="80" t="s" ph="1">
        <v>11</v>
      </c>
      <c r="AU5" s="82"/>
      <c r="AV5" s="85" ph="1"/>
      <c r="AW5" s="90" ph="1"/>
      <c r="AX5" s="95"/>
      <c r="AY5" s="85" ph="1"/>
      <c r="AZ5" s="90" ph="1"/>
      <c r="BA5" s="95"/>
      <c r="BB5" s="85" ph="1"/>
      <c r="BC5" s="90" ph="1"/>
      <c r="BD5" s="95"/>
      <c r="BE5" s="85" ph="1"/>
      <c r="BF5" s="90" ph="1"/>
      <c r="BG5" s="95"/>
    </row>
    <row r="6" spans="1:86" s="5" customFormat="1" ht="21" customHeight="1" ph="1">
      <c r="A6" s="10" t="s" ph="1">
        <v>16</v>
      </c>
      <c r="B6" s="19" ph="1"/>
      <c r="C6" s="20" ph="1"/>
      <c r="D6" s="29" ph="1"/>
      <c r="E6" s="31"/>
      <c r="F6" s="20" ph="1"/>
      <c r="G6" s="29" ph="1"/>
      <c r="H6" s="31"/>
      <c r="I6" s="20"/>
      <c r="J6" s="29"/>
      <c r="K6" s="31"/>
      <c r="L6" s="37" ph="1"/>
      <c r="M6" s="37" ph="1"/>
      <c r="N6" s="37"/>
      <c r="P6" s="44" t="s" ph="1">
        <v>16</v>
      </c>
      <c r="Q6" s="46" ph="1"/>
      <c r="R6" s="47" ph="1"/>
      <c r="S6" s="51" ph="1"/>
      <c r="T6" s="53"/>
      <c r="U6" s="47" ph="1"/>
      <c r="V6" s="51" ph="1"/>
      <c r="W6" s="53"/>
      <c r="X6" s="47"/>
      <c r="Y6" s="51"/>
      <c r="Z6" s="53"/>
      <c r="AA6" s="49" ph="1"/>
      <c r="AB6" s="49" ph="1"/>
      <c r="AC6" s="49"/>
      <c r="AE6" s="61"/>
      <c r="AF6" s="64"/>
      <c r="AG6" s="66"/>
      <c r="AH6" s="72"/>
      <c r="AI6" s="76"/>
      <c r="AJ6" s="66"/>
      <c r="AK6" s="72"/>
      <c r="AL6" s="76"/>
      <c r="AM6" s="66"/>
      <c r="AN6" s="72"/>
      <c r="AO6" s="76"/>
      <c r="AP6" s="66"/>
      <c r="AQ6" s="72"/>
      <c r="AR6" s="76"/>
      <c r="AT6" s="81"/>
      <c r="AU6" s="83"/>
      <c r="AV6" s="86"/>
      <c r="AW6" s="91"/>
      <c r="AX6" s="96"/>
      <c r="AY6" s="86"/>
      <c r="AZ6" s="91"/>
      <c r="BA6" s="96"/>
      <c r="BB6" s="86"/>
      <c r="BC6" s="91"/>
      <c r="BD6" s="96"/>
      <c r="BE6" s="86"/>
      <c r="BF6" s="91"/>
      <c r="BG6" s="96"/>
      <c r="BH6" s="5"/>
      <c r="BI6" s="5"/>
      <c r="BJ6" s="5"/>
      <c r="BK6" s="5"/>
      <c r="BL6" s="5"/>
      <c r="BN6" s="5"/>
      <c r="BO6" s="5"/>
      <c r="BP6" s="5"/>
      <c r="BQ6" s="5"/>
      <c r="BR6" s="5"/>
      <c r="BT6" s="5"/>
      <c r="BU6" s="5"/>
      <c r="BV6" s="5"/>
      <c r="BW6" s="5"/>
      <c r="BX6" s="5"/>
      <c r="BZ6" s="5"/>
      <c r="CA6" s="5"/>
      <c r="CB6" s="5"/>
      <c r="CC6" s="5"/>
      <c r="CD6" s="5"/>
      <c r="CE6" s="5"/>
      <c r="CF6" s="5"/>
      <c r="CG6" s="5"/>
      <c r="CH6" s="5"/>
    </row>
    <row r="7" spans="1:86" s="5" customFormat="1" ht="21" customHeight="1" ph="1">
      <c r="A7" s="10" t="s" ph="1">
        <v>1</v>
      </c>
      <c r="B7" s="19" ph="1"/>
      <c r="C7" s="21" t="str" ph="1">
        <f>IFERROR(AVERAGE(C5:E6),"")</f>
        <v/>
      </c>
      <c r="D7" s="30" ph="1"/>
      <c r="E7" s="32"/>
      <c r="F7" s="21" t="str" ph="1">
        <f>IFERROR(AVERAGE(F5:H6),"")</f>
        <v/>
      </c>
      <c r="G7" s="30" ph="1"/>
      <c r="H7" s="32"/>
      <c r="I7" s="21" t="str" ph="1">
        <f>IFERROR(AVERAGE(I5:K6),"")</f>
        <v/>
      </c>
      <c r="J7" s="30" ph="1"/>
      <c r="K7" s="32"/>
      <c r="L7" s="21" t="str" ph="1">
        <f>IFERROR(AVERAGE(L5:N6),"")</f>
        <v/>
      </c>
      <c r="M7" s="30" ph="1"/>
      <c r="N7" s="32"/>
      <c r="P7" s="44" t="s" ph="1">
        <v>1</v>
      </c>
      <c r="Q7" s="46" ph="1"/>
      <c r="R7" s="48" t="str" ph="1">
        <f>IFERROR(AVERAGE(R5:T6),"")</f>
        <v/>
      </c>
      <c r="S7" s="52" ph="1"/>
      <c r="T7" s="54"/>
      <c r="U7" s="48" t="str" ph="1">
        <f>IFERROR(AVERAGE(U5:W6),"")</f>
        <v/>
      </c>
      <c r="V7" s="52" ph="1"/>
      <c r="W7" s="54"/>
      <c r="X7" s="48" t="str" ph="1">
        <f>IFERROR(AVERAGE(X5:Z6),"")</f>
        <v/>
      </c>
      <c r="Y7" s="52" ph="1"/>
      <c r="Z7" s="54"/>
      <c r="AA7" s="48" t="str" ph="1">
        <f>IFERROR(AVERAGE(AA5:AC6),"")</f>
        <v/>
      </c>
      <c r="AB7" s="52" ph="1"/>
      <c r="AC7" s="54"/>
      <c r="AE7" s="60" t="s" ph="1">
        <v>22</v>
      </c>
      <c r="AF7" s="63" ph="1"/>
      <c r="AG7" s="67" ph="1">
        <f>IF(AG5="",0,IF($AY$1="男",IF(AG5&lt;3,1,IF(AG5&lt;6,2,IF(AG5&lt;9,3,IF(AG5&lt;12,4,IF(AG5&lt;15,5,IF(AG5&lt;18,6,IF(AG5&lt;20,7,IF(AG5&lt;23,8,IF(AG5&lt;26,9,10))))))))),IF(AG5&lt;3,1,IF(AG5&lt;6,2,IF(AG5&lt;9,3,IF(AG5&lt;12,4,IF(AG5&lt;14,5,IF(AG5&lt;16,6,IF(AG5&lt;18,7,IF(AG5&lt;20,8,IF(AG5&lt;23,9,10)))))))))))</f>
        <v>0</v>
      </c>
      <c r="AH7" s="73" ph="1"/>
      <c r="AI7" s="77"/>
      <c r="AJ7" s="67" ph="1">
        <f>IF(AJ5="",0,IF($AY$1="男",IF(AJ5&lt;3,1,IF(AJ5&lt;6,2,IF(AJ5&lt;9,3,IF(AJ5&lt;12,4,IF(AJ5&lt;15,5,IF(AJ5&lt;18,6,IF(AJ5&lt;20,7,IF(AJ5&lt;23,8,IF(AJ5&lt;26,9,10))))))))),IF(AJ5&lt;3,1,IF(AJ5&lt;6,2,IF(AJ5&lt;9,3,IF(AJ5&lt;12,4,IF(AJ5&lt;14,5,IF(AJ5&lt;16,6,IF(AJ5&lt;18,7,IF(AJ5&lt;20,8,IF(AJ5&lt;23,9,10)))))))))))</f>
        <v>0</v>
      </c>
      <c r="AK7" s="73" ph="1"/>
      <c r="AL7" s="77"/>
      <c r="AM7" s="67" ph="1">
        <f>IF(AM5="",0,IF($AY$1="男",IF(AM5&lt;3,1,IF(AM5&lt;6,2,IF(AM5&lt;9,3,IF(AM5&lt;12,4,IF(AM5&lt;15,5,IF(AM5&lt;18,6,IF(AM5&lt;20,7,IF(AM5&lt;23,8,IF(AM5&lt;26,9,10))))))))),IF(AM5&lt;3,1,IF(AM5&lt;6,2,IF(AM5&lt;9,3,IF(AM5&lt;12,4,IF(AM5&lt;14,5,IF(AM5&lt;16,6,IF(AM5&lt;18,7,IF(AM5&lt;20,8,IF(AM5&lt;23,9,10)))))))))))</f>
        <v>0</v>
      </c>
      <c r="AN7" s="73" ph="1"/>
      <c r="AO7" s="77"/>
      <c r="AP7" s="67" ph="1">
        <f>IF(AP5="",0,IF($AY$1="男",IF(AP5&lt;3,1,IF(AP5&lt;6,2,IF(AP5&lt;9,3,IF(AP5&lt;12,4,IF(AP5&lt;15,5,IF(AP5&lt;18,6,IF(AP5&lt;20,7,IF(AP5&lt;23,8,IF(AP5&lt;26,9,10))))))))),IF(AP5&lt;3,1,IF(AP5&lt;6,2,IF(AP5&lt;9,3,IF(AP5&lt;12,4,IF(AP5&lt;14,5,IF(AP5&lt;16,6,IF(AP5&lt;18,7,IF(AP5&lt;20,8,IF(AP5&lt;23,9,10)))))))))))</f>
        <v>0</v>
      </c>
      <c r="AQ7" s="73" ph="1"/>
      <c r="AR7" s="77"/>
      <c r="AT7" s="80" t="s" ph="1">
        <v>22</v>
      </c>
      <c r="AU7" s="82"/>
      <c r="AV7" s="87" ph="1">
        <f>IF(AV5="",0,IF($AY$1="男",IF(AV5&lt;3,1,IF(AV5&lt;6,2,IF(AV5&lt;9,3,IF(AV5&lt;12,4,IF(AV5&lt;15,5,IF(AV5&lt;18,6,IF(AV5&lt;20,7,IF(AV5&lt;23,8,IF(AV5&lt;26,9,10))))))))),IF(AV5&lt;3,1,IF(AV5&lt;6,2,IF(AV5&lt;9,3,IF(AV5&lt;12,4,IF(AV5&lt;14,5,IF(AV5&lt;16,6,IF(AV5&lt;18,7,IF(AV5&lt;20,8,IF(AV5&lt;23,9,10)))))))))))</f>
        <v>0</v>
      </c>
      <c r="AW7" s="92" ph="1"/>
      <c r="AX7" s="97"/>
      <c r="AY7" s="87" ph="1">
        <f>IF(AY5="",0,IF($AY$1="男",IF(AY5&lt;3,1,IF(AY5&lt;6,2,IF(AY5&lt;9,3,IF(AY5&lt;12,4,IF(AY5&lt;15,5,IF(AY5&lt;18,6,IF(AY5&lt;20,7,IF(AY5&lt;23,8,IF(AY5&lt;26,9,10))))))))),IF(AY5&lt;3,1,IF(AY5&lt;6,2,IF(AY5&lt;9,3,IF(AY5&lt;12,4,IF(AY5&lt;14,5,IF(AY5&lt;16,6,IF(AY5&lt;18,7,IF(AY5&lt;20,8,IF(AY5&lt;23,9,10)))))))))))</f>
        <v>0</v>
      </c>
      <c r="AZ7" s="92" ph="1"/>
      <c r="BA7" s="97"/>
      <c r="BB7" s="87" ph="1">
        <f>IF(BB5="",0,IF($AY$1="男",IF(BB5&lt;3,1,IF(BB5&lt;6,2,IF(BB5&lt;9,3,IF(BB5&lt;12,4,IF(BB5&lt;15,5,IF(BB5&lt;18,6,IF(BB5&lt;20,7,IF(BB5&lt;23,8,IF(BB5&lt;26,9,10))))))))),IF(BB5&lt;3,1,IF(BB5&lt;6,2,IF(BB5&lt;9,3,IF(BB5&lt;12,4,IF(BB5&lt;14,5,IF(BB5&lt;16,6,IF(BB5&lt;18,7,IF(BB5&lt;20,8,IF(BB5&lt;23,9,10)))))))))))</f>
        <v>0</v>
      </c>
      <c r="BC7" s="92" ph="1"/>
      <c r="BD7" s="97"/>
      <c r="BE7" s="87" ph="1">
        <f>IF(BE5="",0,IF($AY$1="男",IF(BE5&lt;3,1,IF(BE5&lt;6,2,IF(BE5&lt;9,3,IF(BE5&lt;12,4,IF(BE5&lt;15,5,IF(BE5&lt;18,6,IF(BE5&lt;20,7,IF(BE5&lt;23,8,IF(BE5&lt;26,9,10))))))))),IF(BE5&lt;3,1,IF(BE5&lt;6,2,IF(BE5&lt;9,3,IF(BE5&lt;12,4,IF(BE5&lt;14,5,IF(BE5&lt;16,6,IF(BE5&lt;18,7,IF(BE5&lt;20,8,IF(BE5&lt;23,9,10)))))))))))</f>
        <v>0</v>
      </c>
      <c r="BF7" s="92" ph="1"/>
      <c r="BG7" s="97"/>
    </row>
    <row r="8" spans="1:86" s="5" customFormat="1" ht="21" customHeight="1" ph="1">
      <c r="A8" s="10" t="s" ph="1">
        <v>22</v>
      </c>
      <c r="B8" s="19" ph="1"/>
      <c r="C8" s="21" ph="1">
        <f>IF(C7="",0,IF($AY$1="男",IF(C7&lt;5,1,IF(C7&lt;7,2,IF(C7&lt;9,3,IF(C7&lt;11,4,IF(C7&lt;14,5,IF(C7&lt;17,6,IF(C7&lt;20,7,IF(C7&lt;23,8,IF(C7&lt;26,9,10))))))))),IF(C7&lt;4,1,IF(C7&lt;7,2,IF(C7&lt;9,3,IF(C7&lt;11,4,IF(C7&lt;13,5,IF(C7&lt;16,6,IF(C7&lt;19,7,IF(C7&lt;22,8,IF(C7&lt;25,9,10)))))))))))</f>
        <v>0</v>
      </c>
      <c r="D8" s="30" ph="1"/>
      <c r="E8" s="32"/>
      <c r="F8" s="21" ph="1">
        <f>IF(F7="",0,IF($AY$1="男",IF(F7&lt;5,1,IF(F7&lt;7,2,IF(F7&lt;9,3,IF(F7&lt;11,4,IF(F7&lt;14,5,IF(F7&lt;17,6,IF(F7&lt;20,7,IF(F7&lt;23,8,IF(F7&lt;26,9,10))))))))),IF(F7&lt;4,1,IF(F7&lt;7,2,IF(F7&lt;9,3,IF(F7&lt;11,4,IF(F7&lt;13,5,IF(F7&lt;16,6,IF(F7&lt;19,7,IF(F7&lt;22,8,IF(F7&lt;25,9,10)))))))))))</f>
        <v>0</v>
      </c>
      <c r="G8" s="30" ph="1"/>
      <c r="H8" s="32"/>
      <c r="I8" s="21" ph="1">
        <f>IF(I7="",0,IF($AY$1="男",IF(I7&lt;5,1,IF(I7&lt;7,2,IF(I7&lt;9,3,IF(I7&lt;11,4,IF(I7&lt;14,5,IF(I7&lt;17,6,IF(I7&lt;20,7,IF(I7&lt;23,8,IF(I7&lt;26,9,10))))))))),IF(I7&lt;4,1,IF(I7&lt;7,2,IF(I7&lt;9,3,IF(I7&lt;11,4,IF(I7&lt;13,5,IF(I7&lt;16,6,IF(I7&lt;19,7,IF(I7&lt;22,8,IF(I7&lt;25,9,10)))))))))))</f>
        <v>0</v>
      </c>
      <c r="J8" s="30" ph="1"/>
      <c r="K8" s="32"/>
      <c r="L8" s="21" ph="1">
        <f>IF(L7="",0,IF($AY$1="男",IF(L7&lt;5,1,IF(L7&lt;7,2,IF(L7&lt;9,3,IF(L7&lt;11,4,IF(L7&lt;14,5,IF(L7&lt;17,6,IF(L7&lt;20,7,IF(L7&lt;23,8,IF(L7&lt;26,9,10))))))))),IF(L7&lt;4,1,IF(L7&lt;7,2,IF(L7&lt;9,3,IF(L7&lt;11,4,IF(L7&lt;13,5,IF(L7&lt;16,6,IF(L7&lt;19,7,IF(L7&lt;22,8,IF(L7&lt;25,9,10)))))))))))</f>
        <v>0</v>
      </c>
      <c r="M8" s="30" ph="1"/>
      <c r="N8" s="32"/>
      <c r="P8" s="44" t="s" ph="1">
        <v>22</v>
      </c>
      <c r="Q8" s="46" ph="1"/>
      <c r="R8" s="48" ph="1">
        <f>IF(R7="",0,IF($AY$1="男",IF(R7&lt;5,1,IF(R7&lt;7,2,IF(R7&lt;9,3,IF(R7&lt;11,4,IF(R7&lt;14,5,IF(R7&lt;17,6,IF(R7&lt;20,7,IF(R7&lt;23,8,IF(R7&lt;26,9,10))))))))),IF(R7&lt;4,1,IF(R7&lt;7,2,IF(R7&lt;9,3,IF(R7&lt;11,4,IF(R7&lt;13,5,IF(R7&lt;16,6,IF(R7&lt;19,7,IF(R7&lt;22,8,IF(R7&lt;25,9,10)))))))))))</f>
        <v>0</v>
      </c>
      <c r="S8" s="52" ph="1"/>
      <c r="T8" s="54"/>
      <c r="U8" s="48" ph="1">
        <f>IF(U7="",0,IF($AY$1="男",IF(U7&lt;5,1,IF(U7&lt;7,2,IF(U7&lt;9,3,IF(U7&lt;11,4,IF(U7&lt;14,5,IF(U7&lt;17,6,IF(U7&lt;20,7,IF(U7&lt;23,8,IF(U7&lt;26,9,10))))))))),IF(U7&lt;4,1,IF(U7&lt;7,2,IF(U7&lt;9,3,IF(U7&lt;11,4,IF(U7&lt;13,5,IF(U7&lt;16,6,IF(U7&lt;19,7,IF(U7&lt;22,8,IF(U7&lt;25,9,10)))))))))))</f>
        <v>0</v>
      </c>
      <c r="V8" s="52" ph="1"/>
      <c r="W8" s="54"/>
      <c r="X8" s="48" ph="1">
        <f>IF(X7="",0,IF($AY$1="男",IF(X7&lt;5,1,IF(X7&lt;7,2,IF(X7&lt;9,3,IF(X7&lt;11,4,IF(X7&lt;14,5,IF(X7&lt;17,6,IF(X7&lt;20,7,IF(X7&lt;23,8,IF(X7&lt;26,9,10))))))))),IF(X7&lt;4,1,IF(X7&lt;7,2,IF(X7&lt;9,3,IF(X7&lt;11,4,IF(X7&lt;13,5,IF(X7&lt;16,6,IF(X7&lt;19,7,IF(X7&lt;22,8,IF(X7&lt;25,9,10)))))))))))</f>
        <v>0</v>
      </c>
      <c r="Y8" s="52" ph="1"/>
      <c r="Z8" s="54"/>
      <c r="AA8" s="48" ph="1">
        <f>IF(AA7="",0,IF($AY$1="男",IF(AA7&lt;5,1,IF(AA7&lt;7,2,IF(AA7&lt;9,3,IF(AA7&lt;11,4,IF(AA7&lt;14,5,IF(AA7&lt;17,6,IF(AA7&lt;20,7,IF(AA7&lt;23,8,IF(AA7&lt;26,9,10))))))))),IF(AA7&lt;4,1,IF(AA7&lt;7,2,IF(AA7&lt;9,3,IF(AA7&lt;11,4,IF(AA7&lt;13,5,IF(AA7&lt;16,6,IF(AA7&lt;19,7,IF(AA7&lt;22,8,IF(AA7&lt;25,9,10)))))))))))</f>
        <v>0</v>
      </c>
      <c r="AB8" s="52" ph="1"/>
      <c r="AC8" s="54"/>
      <c r="AE8" s="61"/>
      <c r="AF8" s="64"/>
      <c r="AG8" s="68" ph="1">
        <f>IF($AY$1="男",IF(AG7&lt;5,1,IF(AG7&lt;7,2,IF(AG7&lt;9,3,IF(AG7&lt;11,4,IF(AG7&lt;14,5,IF(AG7&lt;17,6,IF(AG7&lt;20,7,IF(AG7&lt;23,8,IF(AG7&lt;26,9,10))))))))),IF(AG7&lt;4,1,IF(AG7&lt;7,2,IF(AG7&lt;9,3,IF(AG7&lt;11,4,IF(AG7&lt;13,5,IF(AG7&lt;16,6,IF(AG7&lt;19,7,IF(AG7&lt;22,8,IF(AG7&lt;25,9,10))))))))))</f>
        <v>1</v>
      </c>
      <c r="AH8" s="74" ph="1"/>
      <c r="AI8" s="78"/>
      <c r="AJ8" s="68" ph="1">
        <f>IF($AY$1="男",IF(AJ7&lt;5,1,IF(AJ7&lt;7,2,IF(AJ7&lt;9,3,IF(AJ7&lt;11,4,IF(AJ7&lt;14,5,IF(AJ7&lt;17,6,IF(AJ7&lt;20,7,IF(AJ7&lt;23,8,IF(AJ7&lt;26,9,10))))))))),IF(AJ7&lt;4,1,IF(AJ7&lt;7,2,IF(AJ7&lt;9,3,IF(AJ7&lt;11,4,IF(AJ7&lt;13,5,IF(AJ7&lt;16,6,IF(AJ7&lt;19,7,IF(AJ7&lt;22,8,IF(AJ7&lt;25,9,10))))))))))</f>
        <v>1</v>
      </c>
      <c r="AK8" s="74" ph="1"/>
      <c r="AL8" s="78"/>
      <c r="AM8" s="68" ph="1">
        <f>IF($AY$1="男",IF(AM7&lt;5,1,IF(AM7&lt;7,2,IF(AM7&lt;9,3,IF(AM7&lt;11,4,IF(AM7&lt;14,5,IF(AM7&lt;17,6,IF(AM7&lt;20,7,IF(AM7&lt;23,8,IF(AM7&lt;26,9,10))))))))),IF(AM7&lt;4,1,IF(AM7&lt;7,2,IF(AM7&lt;9,3,IF(AM7&lt;11,4,IF(AM7&lt;13,5,IF(AM7&lt;16,6,IF(AM7&lt;19,7,IF(AM7&lt;22,8,IF(AM7&lt;25,9,10))))))))))</f>
        <v>1</v>
      </c>
      <c r="AN8" s="74" ph="1"/>
      <c r="AO8" s="78"/>
      <c r="AP8" s="68" ph="1">
        <f>IF($AY$1="男",IF(AP7&lt;5,1,IF(AP7&lt;7,2,IF(AP7&lt;9,3,IF(AP7&lt;11,4,IF(AP7&lt;14,5,IF(AP7&lt;17,6,IF(AP7&lt;20,7,IF(AP7&lt;23,8,IF(AP7&lt;26,9,10))))))))),IF(AP7&lt;4,1,IF(AP7&lt;7,2,IF(AP7&lt;9,3,IF(AP7&lt;11,4,IF(AP7&lt;13,5,IF(AP7&lt;16,6,IF(AP7&lt;19,7,IF(AP7&lt;22,8,IF(AP7&lt;25,9,10))))))))))</f>
        <v>1</v>
      </c>
      <c r="AQ8" s="74" ph="1"/>
      <c r="AR8" s="78"/>
      <c r="AT8" s="81"/>
      <c r="AU8" s="83"/>
      <c r="AV8" s="88" ph="1">
        <f>IF($AY$1="男",IF(AV7&lt;5,1,IF(AV7&lt;7,2,IF(AV7&lt;9,3,IF(AV7&lt;11,4,IF(AV7&lt;14,5,IF(AV7&lt;17,6,IF(AV7&lt;20,7,IF(AV7&lt;23,8,IF(AV7&lt;26,9,10))))))))),IF(AV7&lt;4,1,IF(AV7&lt;7,2,IF(AV7&lt;9,3,IF(AV7&lt;11,4,IF(AV7&lt;13,5,IF(AV7&lt;16,6,IF(AV7&lt;19,7,IF(AV7&lt;22,8,IF(AV7&lt;25,9,10))))))))))</f>
        <v>1</v>
      </c>
      <c r="AW8" s="93" ph="1"/>
      <c r="AX8" s="98"/>
      <c r="AY8" s="88" ph="1">
        <f>IF($AY$1="男",IF(AY7&lt;5,1,IF(AY7&lt;7,2,IF(AY7&lt;9,3,IF(AY7&lt;11,4,IF(AY7&lt;14,5,IF(AY7&lt;17,6,IF(AY7&lt;20,7,IF(AY7&lt;23,8,IF(AY7&lt;26,9,10))))))))),IF(AY7&lt;4,1,IF(AY7&lt;7,2,IF(AY7&lt;9,3,IF(AY7&lt;11,4,IF(AY7&lt;13,5,IF(AY7&lt;16,6,IF(AY7&lt;19,7,IF(AY7&lt;22,8,IF(AY7&lt;25,9,10))))))))))</f>
        <v>1</v>
      </c>
      <c r="AZ8" s="93" ph="1"/>
      <c r="BA8" s="98"/>
      <c r="BB8" s="88" ph="1">
        <f>IF($AY$1="男",IF(BB7&lt;5,1,IF(BB7&lt;7,2,IF(BB7&lt;9,3,IF(BB7&lt;11,4,IF(BB7&lt;14,5,IF(BB7&lt;17,6,IF(BB7&lt;20,7,IF(BB7&lt;23,8,IF(BB7&lt;26,9,10))))))))),IF(BB7&lt;4,1,IF(BB7&lt;7,2,IF(BB7&lt;9,3,IF(BB7&lt;11,4,IF(BB7&lt;13,5,IF(BB7&lt;16,6,IF(BB7&lt;19,7,IF(BB7&lt;22,8,IF(BB7&lt;25,9,10))))))))))</f>
        <v>1</v>
      </c>
      <c r="BC8" s="93" ph="1"/>
      <c r="BD8" s="98"/>
      <c r="BE8" s="88" ph="1">
        <f>IF($AY$1="男",IF(BE7&lt;5,1,IF(BE7&lt;7,2,IF(BE7&lt;9,3,IF(BE7&lt;11,4,IF(BE7&lt;14,5,IF(BE7&lt;17,6,IF(BE7&lt;20,7,IF(BE7&lt;23,8,IF(BE7&lt;26,9,10))))))))),IF(BE7&lt;4,1,IF(BE7&lt;7,2,IF(BE7&lt;9,3,IF(BE7&lt;11,4,IF(BE7&lt;13,5,IF(BE7&lt;16,6,IF(BE7&lt;19,7,IF(BE7&lt;22,8,IF(BE7&lt;25,9,10))))))))))</f>
        <v>1</v>
      </c>
      <c r="BF8" s="93" ph="1"/>
      <c r="BG8" s="98"/>
      <c r="BH8" s="100"/>
      <c r="BI8" s="100"/>
      <c r="BJ8" s="100"/>
      <c r="BK8" s="5"/>
      <c r="BL8" s="5"/>
      <c r="BN8" s="5"/>
      <c r="BO8" s="5"/>
      <c r="BP8" s="5"/>
      <c r="BQ8" s="5"/>
      <c r="BR8" s="5"/>
      <c r="BT8" s="5"/>
      <c r="BU8" s="5"/>
      <c r="BV8" s="5"/>
      <c r="BW8" s="5"/>
      <c r="BX8" s="5"/>
      <c r="BZ8" s="5"/>
      <c r="CA8" s="5"/>
      <c r="CB8" s="5"/>
      <c r="CC8" s="5"/>
      <c r="CD8" s="5"/>
      <c r="CE8" s="5"/>
      <c r="CF8" s="5"/>
      <c r="CG8" s="5"/>
      <c r="CH8" s="5"/>
    </row>
    <row r="9" spans="1:86" s="1" customFormat="1" ht="15" customHeight="1" ph="1">
      <c r="A9" s="1" ph="1"/>
      <c r="B9" s="1" ph="1"/>
      <c r="C9" s="1" ph="1"/>
      <c r="D9" s="1" ph="1"/>
      <c r="E9" s="1" ph="1"/>
      <c r="F9" s="1" ph="1"/>
      <c r="G9" s="1" ph="1"/>
      <c r="H9" s="1" ph="1"/>
      <c r="I9" s="1" ph="1"/>
      <c r="J9" s="1" ph="1"/>
      <c r="K9" s="1" ph="1"/>
      <c r="L9" s="1" ph="1"/>
      <c r="M9" s="1" ph="1"/>
      <c r="N9" s="1" ph="1"/>
      <c r="O9" s="1" ph="1"/>
      <c r="P9" s="1" ph="1"/>
      <c r="Q9" s="1" ph="1"/>
      <c r="R9" s="1" ph="1"/>
      <c r="S9" s="1" ph="1"/>
      <c r="T9" s="1" ph="1"/>
      <c r="U9" s="1" ph="1"/>
      <c r="V9" s="1" ph="1"/>
      <c r="W9" s="1" ph="1"/>
      <c r="X9" s="1" ph="1"/>
      <c r="Y9" s="1" ph="1"/>
      <c r="Z9" s="1" ph="1"/>
      <c r="AA9" s="1" ph="1"/>
      <c r="AB9" s="1" ph="1"/>
      <c r="AC9" s="1" ph="1"/>
      <c r="AD9" s="1" ph="1"/>
      <c r="AE9" s="1" ph="1"/>
      <c r="AF9" s="1" ph="1"/>
      <c r="AG9" s="1" ph="1"/>
      <c r="AH9" s="1" ph="1"/>
      <c r="AI9" s="1" ph="1"/>
      <c r="AJ9" s="1" ph="1"/>
      <c r="AK9" s="1" ph="1"/>
      <c r="AL9" s="1" ph="1"/>
      <c r="AM9" s="1" ph="1"/>
      <c r="AN9" s="1" ph="1"/>
      <c r="AO9" s="1" ph="1"/>
      <c r="AP9" s="1" ph="1"/>
      <c r="AQ9" s="1" ph="1"/>
      <c r="AR9" s="1" ph="1"/>
      <c r="AS9" s="1" ph="1"/>
      <c r="AT9" s="1" ph="1"/>
      <c r="AU9" s="1" ph="1"/>
      <c r="AV9" s="1" ph="1"/>
      <c r="AW9" s="1" ph="1"/>
      <c r="AX9" s="1" ph="1"/>
      <c r="AY9" s="1" ph="1"/>
      <c r="AZ9" s="1" ph="1"/>
      <c r="BA9" s="1" ph="1"/>
      <c r="BB9" s="1" ph="1"/>
      <c r="BC9" s="1" ph="1"/>
      <c r="BD9" s="1" ph="1"/>
      <c r="BE9" s="1" ph="1"/>
      <c r="BF9" s="1" ph="1"/>
      <c r="BG9" s="1" ph="1"/>
      <c r="BH9" s="1" ph="1"/>
      <c r="BI9" s="1" ph="1"/>
      <c r="BJ9" s="1" ph="1"/>
      <c r="BK9" s="1" ph="1"/>
      <c r="BL9" s="1" ph="1"/>
      <c r="BN9" s="1" ph="1"/>
      <c r="BO9" s="1" ph="1"/>
      <c r="BP9" s="1" ph="1"/>
      <c r="BQ9" s="1" ph="1"/>
      <c r="BR9" s="1" ph="1"/>
      <c r="BT9" s="1" ph="1"/>
      <c r="BU9" s="1" ph="1"/>
      <c r="BV9" s="1" ph="1"/>
      <c r="BW9" s="1" ph="1"/>
      <c r="BX9" s="1" ph="1"/>
      <c r="BZ9" s="1" ph="1"/>
      <c r="CA9" s="1" ph="1"/>
      <c r="CB9" s="1" ph="1"/>
      <c r="CC9" s="1" ph="1"/>
      <c r="CD9" s="1" ph="1"/>
      <c r="CE9" s="1" ph="1"/>
      <c r="CF9" s="1" ph="1"/>
      <c r="CG9" s="1" ph="1"/>
      <c r="CH9" s="1" ph="1"/>
    </row>
    <row r="10" spans="1:86" s="3" customFormat="1" ht="22.2" ph="1">
      <c r="A10" s="8" t="s" ph="1">
        <v>40</v>
      </c>
      <c r="B10" s="8" ph="1"/>
      <c r="C10" s="8" ph="1"/>
      <c r="D10" s="8" ph="1"/>
      <c r="E10" s="8" ph="1"/>
      <c r="F10" s="8" ph="1"/>
      <c r="G10" s="8" ph="1"/>
      <c r="H10" s="8" ph="1"/>
      <c r="I10" s="8" ph="1"/>
      <c r="J10" s="8" ph="1"/>
      <c r="K10" s="8" ph="1"/>
      <c r="L10" s="8" ph="1"/>
      <c r="M10" s="8" ph="1"/>
      <c r="N10" s="8" ph="1"/>
      <c r="P10" s="42" t="s" ph="1">
        <v>225</v>
      </c>
      <c r="Q10" s="42" ph="1"/>
      <c r="R10" s="42" ph="1"/>
      <c r="S10" s="42" ph="1"/>
      <c r="T10" s="42" ph="1"/>
      <c r="U10" s="42" ph="1"/>
      <c r="V10" s="42" ph="1"/>
      <c r="W10" s="42" ph="1"/>
      <c r="X10" s="42" ph="1"/>
      <c r="Y10" s="42" ph="1"/>
      <c r="Z10" s="42" ph="1"/>
      <c r="AA10" s="42" ph="1"/>
      <c r="AB10" s="42" ph="1"/>
      <c r="AC10" s="42" ph="1"/>
      <c r="AE10" s="8" t="s" ph="1">
        <v>203</v>
      </c>
      <c r="AF10" s="8" ph="1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T10" s="42" t="s" ph="1">
        <v>225</v>
      </c>
      <c r="AU10" s="42" ph="1"/>
      <c r="AV10" s="42" ph="1"/>
      <c r="AW10" s="42" ph="1"/>
      <c r="AX10" s="42" ph="1"/>
      <c r="AY10" s="42" ph="1"/>
      <c r="AZ10" s="42" ph="1"/>
      <c r="BA10" s="42" ph="1"/>
      <c r="BB10" s="42" ph="1"/>
      <c r="BC10" s="42" ph="1"/>
      <c r="BD10" s="42" ph="1"/>
      <c r="BE10" s="42" ph="1"/>
      <c r="BF10" s="42" ph="1"/>
      <c r="BG10" s="42" ph="1"/>
      <c r="BI10" s="3"/>
      <c r="BJ10" s="3"/>
      <c r="BK10" s="3"/>
      <c r="BL10" s="3"/>
      <c r="BO10" s="3"/>
      <c r="BP10" s="3"/>
      <c r="BQ10" s="3"/>
      <c r="BR10" s="3"/>
      <c r="BU10" s="3"/>
      <c r="BV10" s="3"/>
      <c r="BW10" s="3"/>
      <c r="BX10" s="3"/>
      <c r="CA10" s="3"/>
      <c r="CB10" s="3"/>
      <c r="CC10" s="3"/>
      <c r="CD10" s="3"/>
      <c r="CE10" s="3"/>
      <c r="CF10" s="3"/>
      <c r="CG10" s="3"/>
      <c r="CH10" s="3"/>
    </row>
    <row r="11" spans="1:86" s="4" customFormat="1" ht="16.8" ph="1">
      <c r="A11" s="9" t="s" ph="1">
        <v>0</v>
      </c>
      <c r="B11" s="9" ph="1"/>
      <c r="C11" s="9" t="s" ph="1">
        <v>4</v>
      </c>
      <c r="D11" s="9" ph="1"/>
      <c r="E11" s="9"/>
      <c r="F11" s="9" t="s" ph="1">
        <v>9</v>
      </c>
      <c r="G11" s="9" ph="1"/>
      <c r="H11" s="9"/>
      <c r="I11" s="9" t="s" ph="1">
        <v>6</v>
      </c>
      <c r="J11" s="9" ph="1"/>
      <c r="K11" s="9"/>
      <c r="L11" s="9" t="s" ph="1">
        <v>13</v>
      </c>
      <c r="M11" s="9" ph="1"/>
      <c r="N11" s="9"/>
      <c r="O11" s="4" ph="1"/>
      <c r="P11" s="43" t="s" ph="1">
        <v>0</v>
      </c>
      <c r="Q11" s="43" ph="1"/>
      <c r="R11" s="43" t="s" ph="1">
        <v>4</v>
      </c>
      <c r="S11" s="43" ph="1"/>
      <c r="T11" s="43"/>
      <c r="U11" s="43" t="s" ph="1">
        <v>9</v>
      </c>
      <c r="V11" s="43" ph="1"/>
      <c r="W11" s="43"/>
      <c r="X11" s="43" t="s" ph="1">
        <v>6</v>
      </c>
      <c r="Y11" s="43" ph="1"/>
      <c r="Z11" s="43"/>
      <c r="AA11" s="43" t="s" ph="1">
        <v>13</v>
      </c>
      <c r="AB11" s="43" ph="1"/>
      <c r="AC11" s="43"/>
      <c r="AD11" s="4" ph="1"/>
      <c r="AE11" s="9" t="s" ph="1">
        <v>0</v>
      </c>
      <c r="AF11" s="9" ph="1"/>
      <c r="AG11" s="9" t="s" ph="1">
        <v>4</v>
      </c>
      <c r="AH11" s="9" ph="1"/>
      <c r="AI11" s="9"/>
      <c r="AJ11" s="9" t="s" ph="1">
        <v>9</v>
      </c>
      <c r="AK11" s="9" ph="1"/>
      <c r="AL11" s="9"/>
      <c r="AM11" s="9" t="s" ph="1">
        <v>6</v>
      </c>
      <c r="AN11" s="9" ph="1"/>
      <c r="AO11" s="9"/>
      <c r="AP11" s="9" t="s" ph="1">
        <v>13</v>
      </c>
      <c r="AQ11" s="9" ph="1"/>
      <c r="AR11" s="9"/>
      <c r="AS11" s="4" ph="1"/>
      <c r="AT11" s="43" t="s" ph="1">
        <v>0</v>
      </c>
      <c r="AU11" s="43"/>
      <c r="AV11" s="43" t="s" ph="1">
        <v>4</v>
      </c>
      <c r="AW11" s="43" ph="1"/>
      <c r="AX11" s="43"/>
      <c r="AY11" s="43" t="s" ph="1">
        <v>9</v>
      </c>
      <c r="AZ11" s="43" ph="1"/>
      <c r="BA11" s="43"/>
      <c r="BB11" s="43" t="s" ph="1">
        <v>6</v>
      </c>
      <c r="BC11" s="43" ph="1"/>
      <c r="BD11" s="43"/>
      <c r="BE11" s="43" t="s" ph="1">
        <v>13</v>
      </c>
      <c r="BF11" s="43" ph="1"/>
      <c r="BG11" s="43"/>
      <c r="BH11" s="4" ph="1"/>
      <c r="BI11" s="4" ph="1"/>
      <c r="BJ11" s="4" ph="1"/>
      <c r="BK11" s="4" ph="1"/>
      <c r="BL11" s="4" ph="1"/>
      <c r="BN11" s="4" ph="1"/>
      <c r="BO11" s="4" ph="1"/>
      <c r="BP11" s="4" ph="1"/>
      <c r="BQ11" s="4" ph="1"/>
      <c r="BR11" s="4" ph="1"/>
      <c r="BT11" s="4" ph="1"/>
      <c r="BU11" s="4" ph="1"/>
      <c r="BV11" s="4" ph="1"/>
      <c r="BW11" s="4" ph="1"/>
      <c r="BX11" s="4" ph="1"/>
      <c r="BZ11" s="4" ph="1"/>
      <c r="CA11" s="4" ph="1"/>
      <c r="CB11" s="4" ph="1"/>
      <c r="CC11" s="4" ph="1"/>
      <c r="CD11" s="4" ph="1"/>
      <c r="CE11" s="4" ph="1"/>
      <c r="CF11" s="4" ph="1"/>
      <c r="CG11" s="4" ph="1"/>
      <c r="CH11" s="4" ph="1"/>
    </row>
    <row r="12" spans="1:86" s="5" customFormat="1" ht="42" customHeight="1" ph="1">
      <c r="A12" s="10" t="s">
        <v>24</v>
      </c>
      <c r="B12" s="19"/>
      <c r="C12" s="22" ph="1"/>
      <c r="D12" s="22" ph="1"/>
      <c r="E12" s="22"/>
      <c r="F12" s="22" ph="1"/>
      <c r="G12" s="22" ph="1"/>
      <c r="H12" s="22"/>
      <c r="I12" s="22" ph="1"/>
      <c r="J12" s="22" ph="1"/>
      <c r="K12" s="22"/>
      <c r="L12" s="22" ph="1"/>
      <c r="M12" s="22" ph="1"/>
      <c r="N12" s="22"/>
      <c r="P12" s="44" t="s">
        <v>24</v>
      </c>
      <c r="Q12" s="46"/>
      <c r="R12" s="49" ph="1"/>
      <c r="S12" s="49" ph="1"/>
      <c r="T12" s="49"/>
      <c r="U12" s="49" ph="1"/>
      <c r="V12" s="49" ph="1"/>
      <c r="W12" s="49"/>
      <c r="X12" s="49" ph="1"/>
      <c r="Y12" s="49" ph="1"/>
      <c r="Z12" s="49"/>
      <c r="AA12" s="49" ph="1"/>
      <c r="AB12" s="49" ph="1"/>
      <c r="AC12" s="49"/>
      <c r="AE12" s="10" t="s" ph="1">
        <v>25</v>
      </c>
      <c r="AF12" s="19" ph="1"/>
      <c r="AG12" s="69" ph="1"/>
      <c r="AH12" s="69" ph="1"/>
      <c r="AI12" s="69"/>
      <c r="AJ12" s="69" ph="1"/>
      <c r="AK12" s="69" ph="1"/>
      <c r="AL12" s="69"/>
      <c r="AM12" s="69" ph="1"/>
      <c r="AN12" s="69" ph="1"/>
      <c r="AO12" s="69"/>
      <c r="AP12" s="69" ph="1"/>
      <c r="AQ12" s="69" ph="1"/>
      <c r="AR12" s="69"/>
      <c r="AT12" s="44" t="s" ph="1">
        <v>25</v>
      </c>
      <c r="AU12" s="84"/>
      <c r="AV12" s="49" ph="1"/>
      <c r="AW12" s="49" ph="1"/>
      <c r="AX12" s="49"/>
      <c r="AY12" s="49" ph="1"/>
      <c r="AZ12" s="49" ph="1"/>
      <c r="BA12" s="49"/>
      <c r="BB12" s="49" ph="1"/>
      <c r="BC12" s="49" ph="1"/>
      <c r="BD12" s="49"/>
      <c r="BE12" s="49" ph="1"/>
      <c r="BF12" s="49" ph="1"/>
      <c r="BG12" s="49"/>
      <c r="BH12" s="5"/>
      <c r="BN12" s="5"/>
      <c r="BT12" s="5"/>
      <c r="BZ12" s="5"/>
    </row>
    <row r="13" spans="1:86" s="5" customFormat="1" ht="42" customHeight="1" ph="1">
      <c r="A13" s="10" t="s" ph="1">
        <v>22</v>
      </c>
      <c r="B13" s="19" ph="1"/>
      <c r="C13" s="21" ph="1">
        <f>IF(C12="",0,IF($AY$1="男",IF(C12&lt;15,1,IF(C12&lt;19,2,IF(C12&lt;23,3,IF(C12&lt;27,4,IF(C12&lt;30,5,IF(C12&lt;34,6,IF(C12&lt;38,7,IF(C12&lt;43,8,IF(C12&lt;29,9,10))))))))),IF(C12&lt;18,1,IF(C12&lt;21,2,IF(C12&lt;25,3,IF(C12&lt;29,4,IF(C12&lt;33,5,IF(C12&lt;37,6,IF(C12&lt;41,7,IF(C12&lt;46,8,IF(C12&lt;52,9,10)))))))))))</f>
        <v>0</v>
      </c>
      <c r="D13" s="30" ph="1"/>
      <c r="E13" s="32"/>
      <c r="F13" s="21" ph="1">
        <f>IF(F12="",0,IF($AY$1="男",IF(F12&lt;15,1,IF(F12&lt;19,2,IF(F12&lt;23,3,IF(F12&lt;27,4,IF(F12&lt;30,5,IF(F12&lt;34,6,IF(F12&lt;38,7,IF(F12&lt;43,8,IF(F12&lt;29,9,10))))))))),IF(F12&lt;18,1,IF(F12&lt;21,2,IF(F12&lt;25,3,IF(F12&lt;29,4,IF(F12&lt;33,5,IF(F12&lt;37,6,IF(F12&lt;41,7,IF(F12&lt;46,8,IF(F12&lt;52,9,10)))))))))))</f>
        <v>0</v>
      </c>
      <c r="G13" s="30" ph="1"/>
      <c r="H13" s="32"/>
      <c r="I13" s="21" ph="1">
        <f>IF(I12="",0,IF($AY$1="男",IF(I12&lt;15,1,IF(I12&lt;19,2,IF(I12&lt;23,3,IF(I12&lt;27,4,IF(I12&lt;30,5,IF(I12&lt;34,6,IF(I12&lt;38,7,IF(I12&lt;43,8,IF(I12&lt;29,9,10))))))))),IF(I12&lt;18,1,IF(I12&lt;21,2,IF(I12&lt;25,3,IF(I12&lt;29,4,IF(I12&lt;33,5,IF(I12&lt;37,6,IF(I12&lt;41,7,IF(I12&lt;46,8,IF(I12&lt;52,9,10)))))))))))</f>
        <v>0</v>
      </c>
      <c r="J13" s="30" ph="1"/>
      <c r="K13" s="32"/>
      <c r="L13" s="21" ph="1">
        <f>IF(L12="",0,IF($AY$1="男",IF(L12&lt;15,1,IF(L12&lt;19,2,IF(L12&lt;23,3,IF(L12&lt;27,4,IF(L12&lt;30,5,IF(L12&lt;34,6,IF(L12&lt;38,7,IF(L12&lt;43,8,IF(L12&lt;29,9,10))))))))),IF(L12&lt;18,1,IF(L12&lt;21,2,IF(L12&lt;25,3,IF(L12&lt;29,4,IF(L12&lt;33,5,IF(L12&lt;37,6,IF(L12&lt;41,7,IF(L12&lt;46,8,IF(L12&lt;52,9,10)))))))))))</f>
        <v>0</v>
      </c>
      <c r="M13" s="30" ph="1"/>
      <c r="N13" s="32"/>
      <c r="P13" s="44" t="s" ph="1">
        <v>22</v>
      </c>
      <c r="Q13" s="46" ph="1"/>
      <c r="R13" s="48" ph="1">
        <f>IF(R12="",0,IF($AY$1="男",IF(R12&lt;15,1,IF(R12&lt;19,2,IF(R12&lt;23,3,IF(R12&lt;27,4,IF(R12&lt;30,5,IF(R12&lt;34,6,IF(R12&lt;38,7,IF(R12&lt;43,8,IF(R12&lt;29,9,10))))))))),IF(R12&lt;18,1,IF(R12&lt;21,2,IF(R12&lt;25,3,IF(R12&lt;29,4,IF(R12&lt;33,5,IF(R12&lt;37,6,IF(R12&lt;41,7,IF(R12&lt;46,8,IF(R12&lt;52,9,10)))))))))))</f>
        <v>0</v>
      </c>
      <c r="S13" s="52" ph="1"/>
      <c r="T13" s="54"/>
      <c r="U13" s="48" ph="1">
        <f>IF(U12="",0,IF($AY$1="男",IF(U12&lt;15,1,IF(U12&lt;19,2,IF(U12&lt;23,3,IF(U12&lt;27,4,IF(U12&lt;30,5,IF(U12&lt;34,6,IF(U12&lt;38,7,IF(U12&lt;43,8,IF(U12&lt;29,9,10))))))))),IF(U12&lt;18,1,IF(U12&lt;21,2,IF(U12&lt;25,3,IF(U12&lt;29,4,IF(U12&lt;33,5,IF(U12&lt;37,6,IF(U12&lt;41,7,IF(U12&lt;46,8,IF(U12&lt;52,9,10)))))))))))</f>
        <v>0</v>
      </c>
      <c r="V13" s="52" ph="1"/>
      <c r="W13" s="54"/>
      <c r="X13" s="48" ph="1">
        <f>IF(X12="",0,IF($AY$1="男",IF(X12&lt;15,1,IF(X12&lt;19,2,IF(X12&lt;23,3,IF(X12&lt;27,4,IF(X12&lt;30,5,IF(X12&lt;34,6,IF(X12&lt;38,7,IF(X12&lt;43,8,IF(X12&lt;29,9,10))))))))),IF(X12&lt;18,1,IF(X12&lt;21,2,IF(X12&lt;25,3,IF(X12&lt;29,4,IF(X12&lt;33,5,IF(X12&lt;37,6,IF(X12&lt;41,7,IF(X12&lt;46,8,IF(X12&lt;52,9,10)))))))))))</f>
        <v>0</v>
      </c>
      <c r="Y13" s="52" ph="1"/>
      <c r="Z13" s="54"/>
      <c r="AA13" s="48" ph="1">
        <f>IF(AA12="",0,IF($AY$1="男",IF(AA12&lt;15,1,IF(AA12&lt;19,2,IF(AA12&lt;23,3,IF(AA12&lt;27,4,IF(AA12&lt;30,5,IF(AA12&lt;34,6,IF(AA12&lt;38,7,IF(AA12&lt;43,8,IF(AA12&lt;29,9,10))))))))),IF(AA12&lt;18,1,IF(AA12&lt;21,2,IF(AA12&lt;25,3,IF(AA12&lt;29,4,IF(AA12&lt;33,5,IF(AA12&lt;37,6,IF(AA12&lt;41,7,IF(AA12&lt;46,8,IF(AA12&lt;52,9,10)))))))))))</f>
        <v>0</v>
      </c>
      <c r="AB13" s="52" ph="1"/>
      <c r="AC13" s="54"/>
      <c r="AE13" s="10" t="s" ph="1">
        <v>22</v>
      </c>
      <c r="AF13" s="19" ph="1"/>
      <c r="AG13" s="21" ph="1">
        <f>IF(AG12="",0,IF($AY$1="男",IF(AG12&lt;18,1,IF(AG12&lt;22,2,IF(AG12&lt;26,3,IF(AG12&lt;30,4,IF(AG12&lt;34,5,IF(AG12&lt;38,6,IF(AG12&lt;42,7,IF(AG12&lt;46,8,IF(AG12&lt;50,9,10))))))))),IF(AG12&lt;17,1,IF(AG12&lt;21,2,IF(AG12&lt;25,3,IF(AG12&lt;28,4,IF(AG12&lt;32,5,IF(AG12&lt;36,6,IF(AG12&lt;40,7,IF(AG12&lt;43,8,IF(AG12&lt;47,9,10)))))))))))</f>
        <v>0</v>
      </c>
      <c r="AH13" s="30" ph="1"/>
      <c r="AI13" s="32"/>
      <c r="AJ13" s="21" ph="1">
        <f>IF(AJ12="",0,IF($AY$1="男",IF(AJ12&lt;18,1,IF(AJ12&lt;22,2,IF(AJ12&lt;26,3,IF(AJ12&lt;30,4,IF(AJ12&lt;34,5,IF(AJ12&lt;38,6,IF(AJ12&lt;42,7,IF(AJ12&lt;46,8,IF(AJ12&lt;50,9,10))))))))),IF(AJ12&lt;17,1,IF(AJ12&lt;21,2,IF(AJ12&lt;25,3,IF(AJ12&lt;28,4,IF(AJ12&lt;32,5,IF(AJ12&lt;36,6,IF(AJ12&lt;40,7,IF(AJ12&lt;43,8,IF(AJ12&lt;47,9,10)))))))))))</f>
        <v>0</v>
      </c>
      <c r="AK13" s="30" ph="1"/>
      <c r="AL13" s="32"/>
      <c r="AM13" s="21" ph="1">
        <f>IF(AM12="",0,IF($AY$1="男",IF(AM12&lt;18,1,IF(AM12&lt;22,2,IF(AM12&lt;26,3,IF(AM12&lt;30,4,IF(AM12&lt;34,5,IF(AM12&lt;38,6,IF(AM12&lt;42,7,IF(AM12&lt;46,8,IF(AM12&lt;50,9,10))))))))),IF(AM12&lt;17,1,IF(AM12&lt;21,2,IF(AM12&lt;25,3,IF(AM12&lt;28,4,IF(AM12&lt;32,5,IF(AM12&lt;36,6,IF(AM12&lt;40,7,IF(AM12&lt;43,8,IF(AM12&lt;47,9,10)))))))))))</f>
        <v>0</v>
      </c>
      <c r="AN13" s="30" ph="1"/>
      <c r="AO13" s="32"/>
      <c r="AP13" s="21" ph="1">
        <f>IF(AP12="",0,IF($AY$1="男",IF(AP12&lt;18,1,IF(AP12&lt;22,2,IF(AP12&lt;26,3,IF(AP12&lt;30,4,IF(AP12&lt;34,5,IF(AP12&lt;38,6,IF(AP12&lt;42,7,IF(AP12&lt;46,8,IF(AP12&lt;50,9,10))))))))),IF(AP12&lt;17,1,IF(AP12&lt;21,2,IF(AP12&lt;25,3,IF(AP12&lt;28,4,IF(AP12&lt;32,5,IF(AP12&lt;36,6,IF(AP12&lt;40,7,IF(AP12&lt;43,8,IF(AP12&lt;47,9,10)))))))))))</f>
        <v>0</v>
      </c>
      <c r="AQ13" s="30" ph="1"/>
      <c r="AR13" s="32"/>
      <c r="AT13" s="44" t="s" ph="1">
        <v>22</v>
      </c>
      <c r="AU13" s="84"/>
      <c r="AV13" s="48" ph="1">
        <f>IF(AV12="",0,IF($AY$1="男",IF(AV12&lt;18,1,IF(AV12&lt;22,2,IF(AV12&lt;26,3,IF(AV12&lt;30,4,IF(AV12&lt;34,5,IF(AV12&lt;38,6,IF(AV12&lt;42,7,IF(AV12&lt;46,8,IF(AV12&lt;50,9,10))))))))),IF(AV12&lt;17,1,IF(AV12&lt;21,2,IF(AV12&lt;25,3,IF(AV12&lt;28,4,IF(AV12&lt;32,5,IF(AV12&lt;36,6,IF(AV12&lt;40,7,IF(AV12&lt;43,8,IF(AV12&lt;47,9,10)))))))))))</f>
        <v>0</v>
      </c>
      <c r="AW13" s="52" ph="1"/>
      <c r="AX13" s="54"/>
      <c r="AY13" s="48" ph="1">
        <f>IF(AY12="",0,IF($AY$1="男",IF(AY12&lt;18,1,IF(AY12&lt;22,2,IF(AY12&lt;26,3,IF(AY12&lt;30,4,IF(AY12&lt;34,5,IF(AY12&lt;38,6,IF(AY12&lt;42,7,IF(AY12&lt;46,8,IF(AY12&lt;50,9,10))))))))),IF(AY12&lt;17,1,IF(AY12&lt;21,2,IF(AY12&lt;25,3,IF(AY12&lt;28,4,IF(AY12&lt;32,5,IF(AY12&lt;36,6,IF(AY12&lt;40,7,IF(AY12&lt;43,8,IF(AY12&lt;47,9,10)))))))))))</f>
        <v>0</v>
      </c>
      <c r="AZ13" s="52" ph="1"/>
      <c r="BA13" s="54"/>
      <c r="BB13" s="48" ph="1">
        <f>IF(BB12="",0,IF($AY$1="男",IF(BB12&lt;18,1,IF(BB12&lt;22,2,IF(BB12&lt;26,3,IF(BB12&lt;30,4,IF(BB12&lt;34,5,IF(BB12&lt;38,6,IF(BB12&lt;42,7,IF(BB12&lt;46,8,IF(BB12&lt;50,9,10))))))))),IF(BB12&lt;17,1,IF(BB12&lt;21,2,IF(BB12&lt;25,3,IF(BB12&lt;28,4,IF(BB12&lt;32,5,IF(BB12&lt;36,6,IF(BB12&lt;40,7,IF(BB12&lt;43,8,IF(BB12&lt;47,9,10)))))))))))</f>
        <v>0</v>
      </c>
      <c r="BC13" s="52" ph="1"/>
      <c r="BD13" s="54"/>
      <c r="BE13" s="48" ph="1">
        <f>IF(BE12="",0,IF($AY$1="男",IF(BE12&lt;18,1,IF(BE12&lt;22,2,IF(BE12&lt;26,3,IF(BE12&lt;30,4,IF(BE12&lt;34,5,IF(BE12&lt;38,6,IF(BE12&lt;42,7,IF(BE12&lt;46,8,IF(BE12&lt;50,9,10))))))))),IF(BE12&lt;17,1,IF(BE12&lt;21,2,IF(BE12&lt;25,3,IF(BE12&lt;28,4,IF(BE12&lt;32,5,IF(BE12&lt;36,6,IF(BE12&lt;40,7,IF(BE12&lt;43,8,IF(BE12&lt;47,9,10)))))))))))</f>
        <v>0</v>
      </c>
      <c r="BF13" s="52" ph="1"/>
      <c r="BG13" s="54"/>
    </row>
    <row r="14" spans="1:86" s="1" customFormat="1" ht="15" customHeight="1" ph="1">
      <c r="A14" s="1" ph="1"/>
      <c r="B14" s="1" ph="1"/>
      <c r="C14" s="1" ph="1"/>
      <c r="D14" s="1" ph="1"/>
      <c r="E14" s="1" ph="1"/>
      <c r="F14" s="1" ph="1"/>
      <c r="G14" s="1" ph="1"/>
      <c r="H14" s="1" ph="1"/>
      <c r="I14" s="1" ph="1"/>
      <c r="J14" s="1" ph="1"/>
      <c r="K14" s="1" ph="1"/>
      <c r="L14" s="1" ph="1"/>
      <c r="M14" s="1" ph="1"/>
      <c r="N14" s="1" ph="1"/>
      <c r="O14" s="1" ph="1"/>
      <c r="P14" s="1" ph="1"/>
      <c r="Q14" s="1" ph="1"/>
      <c r="R14" s="1" ph="1"/>
      <c r="S14" s="1" ph="1"/>
      <c r="T14" s="1" ph="1"/>
      <c r="U14" s="1" ph="1"/>
      <c r="V14" s="1" ph="1"/>
      <c r="W14" s="1" ph="1"/>
      <c r="X14" s="1" ph="1"/>
      <c r="Y14" s="1" ph="1"/>
      <c r="Z14" s="1" ph="1"/>
      <c r="AA14" s="1" ph="1"/>
      <c r="AB14" s="1" ph="1"/>
      <c r="AC14" s="1" ph="1"/>
      <c r="AD14" s="1" ph="1"/>
      <c r="AE14" s="1" ph="1"/>
      <c r="AF14" s="1" ph="1"/>
      <c r="AG14" s="1" ph="1"/>
      <c r="AH14" s="1" ph="1"/>
      <c r="AI14" s="1" ph="1"/>
      <c r="AJ14" s="1" ph="1"/>
      <c r="AK14" s="1" ph="1"/>
      <c r="AL14" s="1" ph="1"/>
      <c r="AM14" s="1" ph="1"/>
      <c r="AN14" s="1" ph="1"/>
      <c r="AO14" s="1" ph="1"/>
      <c r="AP14" s="1" ph="1"/>
      <c r="AQ14" s="1" ph="1"/>
      <c r="AR14" s="1" ph="1"/>
      <c r="AS14" s="1" ph="1"/>
      <c r="AT14" s="1" ph="1"/>
      <c r="AU14" s="1" ph="1"/>
      <c r="AV14" s="1" ph="1"/>
      <c r="AW14" s="1" ph="1"/>
      <c r="AX14" s="1" ph="1"/>
      <c r="AY14" s="1" ph="1"/>
      <c r="AZ14" s="1" ph="1"/>
      <c r="BA14" s="1" ph="1"/>
      <c r="BB14" s="1" ph="1"/>
      <c r="BC14" s="1" ph="1"/>
      <c r="BD14" s="1" ph="1"/>
      <c r="BE14" s="1" ph="1"/>
      <c r="BF14" s="1" ph="1"/>
      <c r="BG14" s="1" ph="1"/>
      <c r="BH14" s="1" ph="1"/>
      <c r="BI14" s="1" ph="1"/>
      <c r="BJ14" s="1" ph="1"/>
      <c r="BK14" s="1" ph="1"/>
      <c r="BL14" s="1" ph="1"/>
      <c r="BN14" s="1" ph="1"/>
      <c r="BO14" s="1" ph="1"/>
      <c r="BP14" s="1" ph="1"/>
      <c r="BQ14" s="1" ph="1"/>
      <c r="BR14" s="1" ph="1"/>
      <c r="BT14" s="1" ph="1"/>
      <c r="BU14" s="1" ph="1"/>
      <c r="BV14" s="1" ph="1"/>
      <c r="BW14" s="1" ph="1"/>
      <c r="BX14" s="1" ph="1"/>
      <c r="BZ14" s="1" ph="1"/>
      <c r="CA14" s="1" ph="1"/>
      <c r="CB14" s="1" ph="1"/>
      <c r="CC14" s="1" ph="1"/>
      <c r="CD14" s="1" ph="1"/>
      <c r="CE14" s="1" ph="1"/>
      <c r="CF14" s="1" ph="1"/>
      <c r="CG14" s="1" ph="1"/>
      <c r="CH14" s="1" ph="1"/>
    </row>
    <row r="15" spans="1:86" s="2" customFormat="1" ht="22.2" ph="1">
      <c r="A15" s="8" t="s" ph="1">
        <v>26</v>
      </c>
      <c r="B15" s="8" ph="1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3" ph="1"/>
      <c r="P15" s="42" t="s" ph="1">
        <v>225</v>
      </c>
      <c r="Q15" s="42" ph="1"/>
      <c r="R15" s="42" ph="1"/>
      <c r="S15" s="42" ph="1"/>
      <c r="T15" s="42" ph="1"/>
      <c r="U15" s="42" ph="1"/>
      <c r="V15" s="42" ph="1"/>
      <c r="W15" s="42" ph="1"/>
      <c r="X15" s="42" ph="1"/>
      <c r="Y15" s="42" ph="1"/>
      <c r="Z15" s="42" ph="1"/>
      <c r="AA15" s="42" ph="1"/>
      <c r="AB15" s="42" ph="1"/>
      <c r="AC15" s="42" ph="1"/>
      <c r="AD15" s="3" ph="1"/>
      <c r="AE15" s="8" t="s" ph="1">
        <v>100</v>
      </c>
      <c r="AF15" s="8" ph="1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3" ph="1"/>
      <c r="AT15" s="42" t="s" ph="1">
        <v>225</v>
      </c>
      <c r="AU15" s="42" ph="1"/>
      <c r="AV15" s="42" ph="1"/>
      <c r="AW15" s="42" ph="1"/>
      <c r="AX15" s="42" ph="1"/>
      <c r="AY15" s="42" ph="1"/>
      <c r="AZ15" s="42" ph="1"/>
      <c r="BA15" s="42" ph="1"/>
      <c r="BB15" s="42" ph="1"/>
      <c r="BC15" s="42" ph="1"/>
      <c r="BD15" s="42" ph="1"/>
      <c r="BE15" s="42" ph="1"/>
      <c r="BF15" s="42" ph="1"/>
      <c r="BG15" s="42" ph="1"/>
      <c r="BH15" s="2" ph="1"/>
      <c r="BI15" s="2"/>
      <c r="BJ15" s="2"/>
      <c r="BK15" s="2"/>
      <c r="BL15" s="2"/>
      <c r="BN15" s="2" ph="1"/>
      <c r="BO15" s="2"/>
      <c r="BP15" s="2"/>
      <c r="BQ15" s="2"/>
      <c r="BR15" s="2"/>
      <c r="BT15" s="2" ph="1"/>
      <c r="BU15" s="2" ph="1"/>
      <c r="BV15" s="2" ph="1"/>
      <c r="BW15" s="2" ph="1"/>
      <c r="BX15" s="2" ph="1"/>
      <c r="BZ15" s="2" ph="1"/>
      <c r="CA15" s="2" ph="1"/>
      <c r="CB15" s="2" ph="1"/>
      <c r="CC15" s="2" ph="1"/>
      <c r="CD15" s="2" ph="1"/>
      <c r="CE15" s="2" ph="1"/>
      <c r="CF15" s="2" ph="1"/>
      <c r="CG15" s="2" ph="1"/>
      <c r="CH15" s="2" ph="1"/>
    </row>
    <row r="16" spans="1:86" s="4" customFormat="1" ht="16.8" ph="1">
      <c r="A16" s="9" t="s" ph="1">
        <v>0</v>
      </c>
      <c r="B16" s="9" ph="1"/>
      <c r="C16" s="9" t="s" ph="1">
        <v>4</v>
      </c>
      <c r="D16" s="9" ph="1"/>
      <c r="E16" s="9"/>
      <c r="F16" s="9" t="s" ph="1">
        <v>9</v>
      </c>
      <c r="G16" s="9" ph="1"/>
      <c r="H16" s="9"/>
      <c r="I16" s="9" t="s" ph="1">
        <v>6</v>
      </c>
      <c r="J16" s="9" ph="1"/>
      <c r="K16" s="9"/>
      <c r="L16" s="9" t="s" ph="1">
        <v>13</v>
      </c>
      <c r="M16" s="9" ph="1"/>
      <c r="N16" s="9"/>
      <c r="O16" s="4" ph="1"/>
      <c r="P16" s="43" t="s" ph="1">
        <v>0</v>
      </c>
      <c r="Q16" s="43" ph="1"/>
      <c r="R16" s="43" t="s" ph="1">
        <v>4</v>
      </c>
      <c r="S16" s="43" ph="1"/>
      <c r="T16" s="43"/>
      <c r="U16" s="43" t="s" ph="1">
        <v>9</v>
      </c>
      <c r="V16" s="43" ph="1"/>
      <c r="W16" s="43"/>
      <c r="X16" s="43" t="s" ph="1">
        <v>6</v>
      </c>
      <c r="Y16" s="43" ph="1"/>
      <c r="Z16" s="43"/>
      <c r="AA16" s="43" t="s" ph="1">
        <v>13</v>
      </c>
      <c r="AB16" s="43" ph="1"/>
      <c r="AC16" s="43"/>
      <c r="AD16" s="4" ph="1"/>
      <c r="AE16" s="9" t="s" ph="1">
        <v>0</v>
      </c>
      <c r="AF16" s="9" ph="1"/>
      <c r="AG16" s="9" t="s" ph="1">
        <v>4</v>
      </c>
      <c r="AH16" s="9" ph="1"/>
      <c r="AI16" s="9"/>
      <c r="AJ16" s="9" t="s" ph="1">
        <v>9</v>
      </c>
      <c r="AK16" s="9" ph="1"/>
      <c r="AL16" s="9"/>
      <c r="AM16" s="9" t="s" ph="1">
        <v>6</v>
      </c>
      <c r="AN16" s="9" ph="1"/>
      <c r="AO16" s="9"/>
      <c r="AP16" s="9" t="s" ph="1">
        <v>13</v>
      </c>
      <c r="AQ16" s="9" ph="1"/>
      <c r="AR16" s="9"/>
      <c r="AS16" s="4" ph="1"/>
      <c r="AT16" s="43" t="s" ph="1">
        <v>0</v>
      </c>
      <c r="AU16" s="43"/>
      <c r="AV16" s="43" t="s" ph="1">
        <v>4</v>
      </c>
      <c r="AW16" s="43" ph="1"/>
      <c r="AX16" s="43"/>
      <c r="AY16" s="43" t="s" ph="1">
        <v>9</v>
      </c>
      <c r="AZ16" s="43" ph="1"/>
      <c r="BA16" s="43"/>
      <c r="BB16" s="43" t="s" ph="1">
        <v>6</v>
      </c>
      <c r="BC16" s="43" ph="1"/>
      <c r="BD16" s="43"/>
      <c r="BE16" s="43" t="s" ph="1">
        <v>13</v>
      </c>
      <c r="BF16" s="43" ph="1"/>
      <c r="BG16" s="43"/>
      <c r="BH16" s="4" ph="1"/>
      <c r="BI16" s="4" ph="1"/>
      <c r="BJ16" s="4" ph="1"/>
      <c r="BK16" s="4" ph="1"/>
      <c r="BL16" s="4" ph="1"/>
      <c r="BN16" s="4" ph="1"/>
      <c r="BO16" s="4" ph="1"/>
      <c r="BP16" s="4" ph="1"/>
      <c r="BQ16" s="4" ph="1"/>
      <c r="BR16" s="4" ph="1"/>
      <c r="BT16" s="4" ph="1"/>
      <c r="BU16" s="4" ph="1"/>
      <c r="BV16" s="4" ph="1"/>
      <c r="BW16" s="4" ph="1"/>
      <c r="BX16" s="4" ph="1"/>
      <c r="BZ16" s="4" ph="1"/>
      <c r="CA16" s="4" ph="1"/>
      <c r="CB16" s="4" ph="1"/>
      <c r="CC16" s="4" ph="1"/>
      <c r="CD16" s="4" ph="1"/>
      <c r="CE16" s="4" ph="1"/>
      <c r="CF16" s="4" ph="1"/>
      <c r="CG16" s="4" ph="1"/>
      <c r="CH16" s="4" ph="1"/>
    </row>
    <row r="17" spans="1:70" s="0" customFormat="1" ht="42" customHeight="1" ph="1">
      <c r="A17" s="11" t="s" ph="1">
        <v>11</v>
      </c>
      <c r="B17" s="11" ph="1"/>
      <c r="C17" s="22" ph="1"/>
      <c r="D17" s="22" ph="1"/>
      <c r="E17" s="22"/>
      <c r="F17" s="22" ph="1"/>
      <c r="G17" s="22" ph="1"/>
      <c r="H17" s="22"/>
      <c r="I17" s="22" ph="1"/>
      <c r="J17" s="22" ph="1"/>
      <c r="K17" s="22"/>
      <c r="L17" s="22" ph="1"/>
      <c r="M17" s="22" ph="1"/>
      <c r="N17" s="22"/>
      <c r="O17" s="40" ph="1"/>
      <c r="P17" s="45" t="s" ph="1">
        <v>11</v>
      </c>
      <c r="Q17" s="45" ph="1"/>
      <c r="R17" s="49" ph="1"/>
      <c r="S17" s="49" ph="1"/>
      <c r="T17" s="49"/>
      <c r="U17" s="49" ph="1"/>
      <c r="V17" s="49" ph="1"/>
      <c r="W17" s="49"/>
      <c r="X17" s="49" ph="1"/>
      <c r="Y17" s="49" ph="1"/>
      <c r="Z17" s="49"/>
      <c r="AA17" s="49" ph="1"/>
      <c r="AB17" s="49" ph="1"/>
      <c r="AC17" s="49"/>
      <c r="AD17" s="40" ph="1"/>
      <c r="AE17" s="11" t="s" ph="1">
        <v>28</v>
      </c>
      <c r="AF17" s="11" ph="1"/>
      <c r="AG17" s="70" ph="1"/>
      <c r="AH17" s="70" ph="1"/>
      <c r="AI17" s="70"/>
      <c r="AJ17" s="70" ph="1"/>
      <c r="AK17" s="70" ph="1"/>
      <c r="AL17" s="70"/>
      <c r="AM17" s="70" ph="1"/>
      <c r="AN17" s="70" ph="1"/>
      <c r="AO17" s="70"/>
      <c r="AP17" s="70" ph="1"/>
      <c r="AQ17" s="70" ph="1"/>
      <c r="AR17" s="70"/>
      <c r="AS17" s="40" ph="1"/>
      <c r="AT17" s="45" t="s" ph="1">
        <v>28</v>
      </c>
      <c r="AU17" s="45"/>
      <c r="AV17" s="49" ph="1"/>
      <c r="AW17" s="49" ph="1"/>
      <c r="AX17" s="49"/>
      <c r="AY17" s="49" ph="1"/>
      <c r="AZ17" s="49" ph="1"/>
      <c r="BA17" s="49"/>
      <c r="BB17" s="49" ph="1"/>
      <c r="BC17" s="49" ph="1"/>
      <c r="BD17" s="49"/>
      <c r="BE17" s="49" ph="1"/>
      <c r="BF17" s="49" ph="1"/>
      <c r="BG17" s="49"/>
    </row>
    <row r="18" spans="1:70" s="0" customFormat="1" ht="42" customHeight="1" ph="1">
      <c r="A18" s="11" t="s" ph="1">
        <v>22</v>
      </c>
      <c r="B18" s="11" ph="1"/>
      <c r="C18" s="23" ph="1">
        <f>IF(C17="",0,IF($AY$1="男",IF(C17&lt;8,1,IF(C17&lt;10,2,IF(C17&lt;15,3,IF(C17&lt;23,4,IF(C17&lt;33,5,IF(C17&lt;45,6,IF(C17&lt;57,7,IF(C17&lt;69,8,IF(C17&lt;80,9,10))))))))),IF(C17&lt;8,1,IF(C17&lt;10,2,IF(C17&lt;14,3,IF(C17&lt;19,4,IF(C17&lt;26,5,IF(C17&lt;35,6,IF(C17&lt;44,7,IF(C17&lt;54,8,IF(C17&lt;64,9,10)))))))))))</f>
        <v>0</v>
      </c>
      <c r="D18" s="23" ph="1"/>
      <c r="E18" s="23"/>
      <c r="F18" s="23" ph="1">
        <f>IF(F17="",0,IF($AY$1="男",IF(F17&lt;8,1,IF(F17&lt;10,2,IF(F17&lt;15,3,IF(F17&lt;23,4,IF(F17&lt;33,5,IF(F17&lt;45,6,IF(F17&lt;57,7,IF(F17&lt;69,8,IF(F17&lt;80,9,10))))))))),IF(F17&lt;8,1,IF(F17&lt;10,2,IF(F17&lt;14,3,IF(F17&lt;19,4,IF(F17&lt;26,5,IF(F17&lt;35,6,IF(F17&lt;44,7,IF(F17&lt;54,8,IF(F17&lt;64,9,10)))))))))))</f>
        <v>0</v>
      </c>
      <c r="G18" s="23" ph="1"/>
      <c r="H18" s="23"/>
      <c r="I18" s="23" ph="1">
        <f>IF(I17="",0,IF($AY$1="男",IF(I17&lt;8,1,IF(I17&lt;10,2,IF(I17&lt;15,3,IF(I17&lt;23,4,IF(I17&lt;33,5,IF(I17&lt;45,6,IF(I17&lt;57,7,IF(I17&lt;69,8,IF(I17&lt;80,9,10))))))))),IF(I17&lt;8,1,IF(I17&lt;10,2,IF(I17&lt;14,3,IF(I17&lt;19,4,IF(I17&lt;26,5,IF(I17&lt;35,6,IF(I17&lt;44,7,IF(I17&lt;54,8,IF(I17&lt;64,9,10)))))))))))</f>
        <v>0</v>
      </c>
      <c r="J18" s="23" ph="1"/>
      <c r="K18" s="23"/>
      <c r="L18" s="23" ph="1">
        <f>IF(L17="",0,IF($AY$1="男",IF(L17&lt;8,1,IF(L17&lt;10,2,IF(L17&lt;15,3,IF(L17&lt;23,4,IF(L17&lt;33,5,IF(L17&lt;45,6,IF(L17&lt;57,7,IF(L17&lt;69,8,IF(L17&lt;80,9,10))))))))),IF(L17&lt;8,1,IF(L17&lt;10,2,IF(L17&lt;14,3,IF(L17&lt;19,4,IF(L17&lt;26,5,IF(L17&lt;35,6,IF(L17&lt;44,7,IF(L17&lt;54,8,IF(L17&lt;64,9,10)))))))))))</f>
        <v>0</v>
      </c>
      <c r="M18" s="23" ph="1"/>
      <c r="N18" s="23"/>
      <c r="O18" s="40" ph="1"/>
      <c r="P18" s="45" t="s" ph="1">
        <v>22</v>
      </c>
      <c r="Q18" s="45" ph="1"/>
      <c r="R18" s="50" ph="1">
        <f>IF(R17="",0,IF($AY$1="男",IF(R17&lt;8,1,IF(R17&lt;10,2,IF(R17&lt;15,3,IF(R17&lt;23,4,IF(R17&lt;33,5,IF(R17&lt;45,6,IF(R17&lt;57,7,IF(R17&lt;69,8,IF(R17&lt;80,9,10))))))))),IF(R17&lt;8,1,IF(R17&lt;10,2,IF(R17&lt;14,3,IF(R17&lt;19,4,IF(R17&lt;26,5,IF(R17&lt;35,6,IF(R17&lt;44,7,IF(R17&lt;54,8,IF(R17&lt;64,9,10)))))))))))</f>
        <v>0</v>
      </c>
      <c r="S18" s="50" ph="1"/>
      <c r="T18" s="50"/>
      <c r="U18" s="50" ph="1">
        <f>IF(U17="",0,IF($AY$1="男",IF(U17&lt;8,1,IF(U17&lt;10,2,IF(U17&lt;15,3,IF(U17&lt;23,4,IF(U17&lt;33,5,IF(U17&lt;45,6,IF(U17&lt;57,7,IF(U17&lt;69,8,IF(U17&lt;80,9,10))))))))),IF(U17&lt;8,1,IF(U17&lt;10,2,IF(U17&lt;14,3,IF(U17&lt;19,4,IF(U17&lt;26,5,IF(U17&lt;35,6,IF(U17&lt;44,7,IF(U17&lt;54,8,IF(U17&lt;64,9,10)))))))))))</f>
        <v>0</v>
      </c>
      <c r="V18" s="50" ph="1"/>
      <c r="W18" s="50"/>
      <c r="X18" s="50" ph="1">
        <f>IF(X17="",0,IF($AY$1="男",IF(X17&lt;8,1,IF(X17&lt;10,2,IF(X17&lt;15,3,IF(X17&lt;23,4,IF(X17&lt;33,5,IF(X17&lt;45,6,IF(X17&lt;57,7,IF(X17&lt;69,8,IF(X17&lt;80,9,10))))))))),IF(X17&lt;8,1,IF(X17&lt;10,2,IF(X17&lt;14,3,IF(X17&lt;19,4,IF(X17&lt;26,5,IF(X17&lt;35,6,IF(X17&lt;44,7,IF(X17&lt;54,8,IF(X17&lt;64,9,10)))))))))))</f>
        <v>0</v>
      </c>
      <c r="Y18" s="50" ph="1"/>
      <c r="Z18" s="50"/>
      <c r="AA18" s="50" ph="1">
        <f>IF(AA17="",0,IF($AY$1="男",IF(AA17&lt;8,1,IF(AA17&lt;10,2,IF(AA17&lt;15,3,IF(AA17&lt;23,4,IF(AA17&lt;33,5,IF(AA17&lt;45,6,IF(AA17&lt;57,7,IF(AA17&lt;69,8,IF(AA17&lt;80,9,10))))))))),IF(AA17&lt;8,1,IF(AA17&lt;10,2,IF(AA17&lt;14,3,IF(AA17&lt;19,4,IF(AA17&lt;26,5,IF(AA17&lt;35,6,IF(AA17&lt;44,7,IF(AA17&lt;54,8,IF(AA17&lt;64,9,10)))))))))))</f>
        <v>0</v>
      </c>
      <c r="AB18" s="50" ph="1"/>
      <c r="AC18" s="50"/>
      <c r="AD18" s="40" ph="1"/>
      <c r="AE18" s="11" t="s" ph="1">
        <v>22</v>
      </c>
      <c r="AF18" s="11" ph="1"/>
      <c r="AG18" s="23" ph="1">
        <f>IF(AG17="",0,IF($AY$1="男",IF(AG17&lt;8.1,10,IF(AG17&lt;8.5,9,IF(AG17&lt;8.9,8,IF(AG17&lt;9.4,7,IF(AG17&lt;10,6,IF(AG17&lt;10.7,5,IF(AG17&lt;11.5,4,IF(AG17&lt;12.3,3,IF(AG17&lt;13.1,2,1))))))))),IF(AG17&lt;8.4,10,IF(AG17&lt;8.8,9,IF(AG17&lt;9.2,8,IF(AG17&lt;9.7,7,IF(AG17&lt;10.3,6,IF(AG17&lt;11,5,IF(AG17&lt;11.7,4,IF(AG17&lt;12.5,3,IF(AG17&lt;13.3,2,1)))))))))))</f>
        <v>0</v>
      </c>
      <c r="AH18" s="23" ph="1"/>
      <c r="AI18" s="23"/>
      <c r="AJ18" s="23" ph="1">
        <f>IF(AJ17="",0,IF($AY$1="男",IF(AJ17&lt;8.1,10,IF(AJ17&lt;8.5,9,IF(AJ17&lt;8.9,8,IF(AJ17&lt;9.4,7,IF(AJ17&lt;10,6,IF(AJ17&lt;10.7,5,IF(AJ17&lt;11.5,4,IF(AJ17&lt;12.3,3,IF(AJ17&lt;13.1,2,1))))))))),IF(AJ17&lt;8.4,10,IF(AJ17&lt;8.8,9,IF(AJ17&lt;9.2,8,IF(AJ17&lt;9.7,7,IF(AJ17&lt;10.3,6,IF(AJ17&lt;11,5,IF(AJ17&lt;11.7,4,IF(AJ17&lt;12.5,3,IF(AJ17&lt;13.3,2,1)))))))))))</f>
        <v>0</v>
      </c>
      <c r="AK18" s="23" ph="1"/>
      <c r="AL18" s="23"/>
      <c r="AM18" s="23" ph="1">
        <f>IF(AM17="",0,IF($AY$1="男",IF(AM17&lt;8.1,10,IF(AM17&lt;8.5,9,IF(AM17&lt;8.9,8,IF(AM17&lt;9.4,7,IF(AM17&lt;10,6,IF(AM17&lt;10.7,5,IF(AM17&lt;11.5,4,IF(AM17&lt;12.3,3,IF(AM17&lt;13.1,2,1))))))))),IF(AM17&lt;8.4,10,IF(AM17&lt;8.8,9,IF(AM17&lt;9.2,8,IF(AM17&lt;9.7,7,IF(AM17&lt;10.3,6,IF(AM17&lt;11,5,IF(AM17&lt;11.7,4,IF(AM17&lt;12.5,3,IF(AM17&lt;13.3,2,1)))))))))))</f>
        <v>0</v>
      </c>
      <c r="AN18" s="23" ph="1"/>
      <c r="AO18" s="23"/>
      <c r="AP18" s="23" ph="1">
        <f>IF(AP17="",0,IF($AY$1="男",IF(AP17&lt;8.1,10,IF(AP17&lt;8.5,9,IF(AP17&lt;8.9,8,IF(AP17&lt;9.4,7,IF(AP17&lt;10,6,IF(AP17&lt;10.7,5,IF(AP17&lt;11.5,4,IF(AP17&lt;12.3,3,IF(AP17&lt;13.1,2,1))))))))),IF(AP17&lt;8.4,10,IF(AP17&lt;8.8,9,IF(AP17&lt;9.2,8,IF(AP17&lt;9.7,7,IF(AP17&lt;10.3,6,IF(AP17&lt;11,5,IF(AP17&lt;11.7,4,IF(AP17&lt;12.5,3,IF(AP17&lt;13.3,2,1)))))))))))</f>
        <v>0</v>
      </c>
      <c r="AQ18" s="23" ph="1"/>
      <c r="AR18" s="23"/>
      <c r="AS18" s="40" ph="1"/>
      <c r="AT18" s="45" t="s" ph="1">
        <v>22</v>
      </c>
      <c r="AU18" s="45"/>
      <c r="AV18" s="50" ph="1">
        <f>IF(AV17="",0,IF($AY$1="男",IF(AV17&lt;8.1,10,IF(AV17&lt;8.5,9,IF(AV17&lt;8.9,8,IF(AV17&lt;9.4,7,IF(AV17&lt;10,6,IF(AV17&lt;10.7,5,IF(AV17&lt;11.5,4,IF(AV17&lt;12.3,3,IF(AV17&lt;13.1,2,1))))))))),IF(AV17&lt;8.4,10,IF(AV17&lt;8.8,9,IF(AV17&lt;9.2,8,IF(AV17&lt;9.7,7,IF(AV17&lt;10.3,6,IF(AV17&lt;11,5,IF(AV17&lt;11.7,4,IF(AV17&lt;12.5,3,IF(AV17&lt;13.3,2,1)))))))))))</f>
        <v>0</v>
      </c>
      <c r="AW18" s="50" ph="1"/>
      <c r="AX18" s="50"/>
      <c r="AY18" s="50" ph="1">
        <f>IF(AY17="",0,IF($AY$1="男",IF(AY17&lt;8.1,10,IF(AY17&lt;8.5,9,IF(AY17&lt;8.9,8,IF(AY17&lt;9.4,7,IF(AY17&lt;10,6,IF(AY17&lt;10.7,5,IF(AY17&lt;11.5,4,IF(AY17&lt;12.3,3,IF(AY17&lt;13.1,2,1))))))))),IF(AY17&lt;8.4,10,IF(AY17&lt;8.8,9,IF(AY17&lt;9.2,8,IF(AY17&lt;9.7,7,IF(AY17&lt;10.3,6,IF(AY17&lt;11,5,IF(AY17&lt;11.7,4,IF(AY17&lt;12.5,3,IF(AY17&lt;13.3,2,1)))))))))))</f>
        <v>0</v>
      </c>
      <c r="AZ18" s="50" ph="1"/>
      <c r="BA18" s="50"/>
      <c r="BB18" s="50" ph="1">
        <f>IF(BB17="",0,IF($AY$1="男",IF(BB17&lt;8.1,10,IF(BB17&lt;8.5,9,IF(BB17&lt;8.9,8,IF(BB17&lt;9.4,7,IF(BB17&lt;10,6,IF(BB17&lt;10.7,5,IF(BB17&lt;11.5,4,IF(BB17&lt;12.3,3,IF(BB17&lt;13.1,2,1))))))))),IF(BB17&lt;8.4,10,IF(BB17&lt;8.8,9,IF(BB17&lt;9.2,8,IF(BB17&lt;9.7,7,IF(BB17&lt;10.3,6,IF(BB17&lt;11,5,IF(BB17&lt;11.7,4,IF(BB17&lt;12.5,3,IF(BB17&lt;13.3,2,1)))))))))))</f>
        <v>0</v>
      </c>
      <c r="BC18" s="50" ph="1"/>
      <c r="BD18" s="50"/>
      <c r="BE18" s="50" ph="1">
        <f>IF(BE17="",0,IF($AY$1="男",IF(BE17&lt;8.1,10,IF(BE17&lt;8.5,9,IF(BE17&lt;8.9,8,IF(BE17&lt;9.4,7,IF(BE17&lt;10,6,IF(BE17&lt;10.7,5,IF(BE17&lt;11.5,4,IF(BE17&lt;12.3,3,IF(BE17&lt;13.1,2,1))))))))),IF(BE17&lt;8.4,10,IF(BE17&lt;8.8,9,IF(BE17&lt;9.2,8,IF(BE17&lt;9.7,7,IF(BE17&lt;10.3,6,IF(BE17&lt;11,5,IF(BE17&lt;11.7,4,IF(BE17&lt;12.5,3,IF(BE17&lt;13.3,2,1)))))))))))</f>
        <v>0</v>
      </c>
      <c r="BF18" s="50" ph="1"/>
      <c r="BG18" s="50"/>
    </row>
    <row r="19" spans="1:70" s="1" customFormat="1" ht="15" customHeight="1" ph="1">
      <c r="A19" s="1" ph="1"/>
      <c r="B19" s="1" ph="1"/>
      <c r="C19" s="1" ph="1"/>
      <c r="D19" s="1" ph="1"/>
      <c r="E19" s="1" ph="1"/>
      <c r="F19" s="1" ph="1"/>
      <c r="G19" s="1" ph="1"/>
      <c r="H19" s="1" ph="1"/>
      <c r="I19" s="1" ph="1"/>
      <c r="J19" s="1" ph="1"/>
      <c r="K19" s="1" ph="1"/>
      <c r="L19" s="1" ph="1"/>
      <c r="M19" s="1" ph="1"/>
      <c r="N19" s="1" ph="1"/>
      <c r="O19" s="1" ph="1"/>
      <c r="P19" s="1" ph="1"/>
      <c r="Q19" s="1" ph="1"/>
      <c r="R19" s="1" ph="1"/>
      <c r="S19" s="1" ph="1"/>
      <c r="T19" s="1" ph="1"/>
      <c r="U19" s="1" ph="1"/>
      <c r="V19" s="1" ph="1"/>
      <c r="W19" s="1" ph="1"/>
      <c r="X19" s="1" ph="1"/>
      <c r="Y19" s="1" ph="1"/>
      <c r="Z19" s="1" ph="1"/>
      <c r="AA19" s="1" ph="1"/>
      <c r="AB19" s="1" ph="1"/>
      <c r="AC19" s="1" ph="1"/>
      <c r="AD19" s="1" ph="1"/>
      <c r="AE19" s="1" ph="1"/>
      <c r="AF19" s="1" ph="1"/>
      <c r="AG19" s="1" ph="1"/>
      <c r="AH19" s="1" ph="1"/>
      <c r="AI19" s="1" ph="1"/>
      <c r="AJ19" s="1" ph="1"/>
      <c r="AK19" s="1" ph="1"/>
      <c r="AL19" s="1" ph="1"/>
      <c r="AM19" s="1" ph="1"/>
      <c r="AN19" s="1" ph="1"/>
      <c r="AO19" s="1" ph="1"/>
      <c r="AP19" s="1" ph="1"/>
      <c r="AQ19" s="1" ph="1"/>
      <c r="AR19" s="1" ph="1"/>
      <c r="AS19" s="1" ph="1"/>
      <c r="AT19" s="1" ph="1"/>
      <c r="AU19" s="1" ph="1"/>
      <c r="AV19" s="1" ph="1"/>
      <c r="AW19" s="1" ph="1"/>
      <c r="AX19" s="1" ph="1"/>
      <c r="AY19" s="1" ph="1"/>
      <c r="AZ19" s="1" ph="1"/>
      <c r="BA19" s="1" ph="1"/>
      <c r="BB19" s="1" ph="1"/>
      <c r="BC19" s="1" ph="1"/>
      <c r="BD19" s="1" ph="1"/>
      <c r="BE19" s="1" ph="1"/>
      <c r="BF19" s="1" ph="1"/>
      <c r="BG19" s="1" ph="1"/>
      <c r="BH19" s="1" ph="1"/>
      <c r="BI19" s="1" ph="1"/>
      <c r="BJ19" s="1" ph="1"/>
      <c r="BK19" s="1" ph="1"/>
      <c r="BL19" s="1" ph="1"/>
      <c r="BN19" s="1" ph="1"/>
      <c r="BO19" s="1" ph="1"/>
      <c r="BP19" s="1" ph="1"/>
      <c r="BQ19" s="1" ph="1"/>
      <c r="BR19" s="1" ph="1"/>
    </row>
    <row r="20" spans="1:70" s="2" customFormat="1" ht="22.2" ph="1">
      <c r="A20" s="8" t="s" ph="1">
        <v>42</v>
      </c>
      <c r="B20" s="8" ph="1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3" ph="1"/>
      <c r="P20" s="42" t="s" ph="1">
        <v>225</v>
      </c>
      <c r="Q20" s="42" ph="1"/>
      <c r="R20" s="42" ph="1"/>
      <c r="S20" s="42" ph="1"/>
      <c r="T20" s="42" ph="1"/>
      <c r="U20" s="42" ph="1"/>
      <c r="V20" s="42" ph="1"/>
      <c r="W20" s="42" ph="1"/>
      <c r="X20" s="42" ph="1"/>
      <c r="Y20" s="42" ph="1"/>
      <c r="Z20" s="42" ph="1"/>
      <c r="AA20" s="42" ph="1"/>
      <c r="AB20" s="42" ph="1"/>
      <c r="AC20" s="42" ph="1"/>
      <c r="AD20" s="3" ph="1"/>
      <c r="AE20" s="8" t="s" ph="1">
        <v>109</v>
      </c>
      <c r="AF20" s="8" ph="1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3" ph="1"/>
      <c r="AT20" s="42" t="s" ph="1">
        <v>225</v>
      </c>
      <c r="AU20" s="42" ph="1"/>
      <c r="AV20" s="42" ph="1"/>
      <c r="AW20" s="42" ph="1"/>
      <c r="AX20" s="42" ph="1"/>
      <c r="AY20" s="42" ph="1"/>
      <c r="AZ20" s="42" ph="1"/>
      <c r="BA20" s="42" ph="1"/>
      <c r="BB20" s="42" ph="1"/>
      <c r="BC20" s="42" ph="1"/>
      <c r="BD20" s="42" ph="1"/>
      <c r="BE20" s="42" ph="1"/>
      <c r="BF20" s="42" ph="1"/>
      <c r="BG20" s="42" ph="1"/>
      <c r="BH20" s="2" ph="1"/>
      <c r="BI20" s="2"/>
      <c r="BJ20" s="2"/>
      <c r="BK20" s="2"/>
      <c r="BL20" s="2"/>
      <c r="BN20" s="2" ph="1"/>
      <c r="BO20" s="2"/>
      <c r="BP20" s="2"/>
      <c r="BQ20" s="2"/>
      <c r="BR20" s="2"/>
    </row>
    <row r="21" spans="1:70" s="4" customFormat="1" ht="16.8" ph="1">
      <c r="A21" s="9" t="s" ph="1">
        <v>0</v>
      </c>
      <c r="B21" s="9" ph="1"/>
      <c r="C21" s="9" t="s" ph="1">
        <v>4</v>
      </c>
      <c r="D21" s="9" ph="1"/>
      <c r="E21" s="9"/>
      <c r="F21" s="9" t="s" ph="1">
        <v>9</v>
      </c>
      <c r="G21" s="9" ph="1"/>
      <c r="H21" s="9"/>
      <c r="I21" s="9" t="s" ph="1">
        <v>6</v>
      </c>
      <c r="J21" s="9" ph="1"/>
      <c r="K21" s="9"/>
      <c r="L21" s="9" t="s" ph="1">
        <v>13</v>
      </c>
      <c r="M21" s="9" ph="1"/>
      <c r="N21" s="9"/>
      <c r="O21" s="4" ph="1"/>
      <c r="P21" s="43" t="s" ph="1">
        <v>0</v>
      </c>
      <c r="Q21" s="43" ph="1"/>
      <c r="R21" s="43" t="s" ph="1">
        <v>4</v>
      </c>
      <c r="S21" s="43" ph="1"/>
      <c r="T21" s="43"/>
      <c r="U21" s="43" t="s" ph="1">
        <v>9</v>
      </c>
      <c r="V21" s="43" ph="1"/>
      <c r="W21" s="43"/>
      <c r="X21" s="43" t="s" ph="1">
        <v>6</v>
      </c>
      <c r="Y21" s="43" ph="1"/>
      <c r="Z21" s="43"/>
      <c r="AA21" s="43" t="s" ph="1">
        <v>13</v>
      </c>
      <c r="AB21" s="43" ph="1"/>
      <c r="AC21" s="43"/>
      <c r="AD21" s="4" ph="1"/>
      <c r="AE21" s="9" t="s" ph="1">
        <v>0</v>
      </c>
      <c r="AF21" s="9" ph="1"/>
      <c r="AG21" s="9" t="s" ph="1">
        <v>4</v>
      </c>
      <c r="AH21" s="9" ph="1"/>
      <c r="AI21" s="9"/>
      <c r="AJ21" s="9" t="s" ph="1">
        <v>9</v>
      </c>
      <c r="AK21" s="9" ph="1"/>
      <c r="AL21" s="9"/>
      <c r="AM21" s="9" t="s" ph="1">
        <v>6</v>
      </c>
      <c r="AN21" s="9" ph="1"/>
      <c r="AO21" s="9"/>
      <c r="AP21" s="9" t="s" ph="1">
        <v>13</v>
      </c>
      <c r="AQ21" s="9" ph="1"/>
      <c r="AR21" s="9"/>
      <c r="AS21" s="4" ph="1"/>
      <c r="AT21" s="43" t="s" ph="1">
        <v>0</v>
      </c>
      <c r="AU21" s="43"/>
      <c r="AV21" s="43" t="s" ph="1">
        <v>4</v>
      </c>
      <c r="AW21" s="43" ph="1"/>
      <c r="AX21" s="43"/>
      <c r="AY21" s="43" t="s" ph="1">
        <v>9</v>
      </c>
      <c r="AZ21" s="43" ph="1"/>
      <c r="BA21" s="43"/>
      <c r="BB21" s="43" t="s" ph="1">
        <v>6</v>
      </c>
      <c r="BC21" s="43" ph="1"/>
      <c r="BD21" s="43"/>
      <c r="BE21" s="43" t="s" ph="1">
        <v>13</v>
      </c>
      <c r="BF21" s="43" ph="1"/>
      <c r="BG21" s="43"/>
      <c r="BH21" s="4" ph="1"/>
      <c r="BI21" s="4" ph="1"/>
      <c r="BJ21" s="4" ph="1"/>
      <c r="BK21" s="4" ph="1"/>
      <c r="BL21" s="4" ph="1"/>
      <c r="BN21" s="4" ph="1"/>
      <c r="BO21" s="4" ph="1"/>
      <c r="BP21" s="4" ph="1"/>
      <c r="BQ21" s="4" ph="1"/>
      <c r="BR21" s="4" ph="1"/>
    </row>
    <row r="22" spans="1:70" s="0" customFormat="1" ht="42" customHeight="1" ph="1">
      <c r="A22" s="10" t="s">
        <v>24</v>
      </c>
      <c r="B22" s="19"/>
      <c r="C22" s="22" ph="1"/>
      <c r="D22" s="22" ph="1"/>
      <c r="E22" s="22"/>
      <c r="F22" s="22" ph="1"/>
      <c r="G22" s="22" ph="1"/>
      <c r="H22" s="22"/>
      <c r="I22" s="22" ph="1"/>
      <c r="J22" s="22" ph="1"/>
      <c r="K22" s="22"/>
      <c r="L22" s="22" ph="1"/>
      <c r="M22" s="22" ph="1"/>
      <c r="N22" s="22"/>
      <c r="O22" s="40" ph="1"/>
      <c r="P22" s="44" t="s">
        <v>24</v>
      </c>
      <c r="Q22" s="46"/>
      <c r="R22" s="49" ph="1"/>
      <c r="S22" s="49" ph="1"/>
      <c r="T22" s="49"/>
      <c r="U22" s="49" ph="1"/>
      <c r="V22" s="49" ph="1"/>
      <c r="W22" s="49"/>
      <c r="X22" s="49" ph="1"/>
      <c r="Y22" s="49" ph="1"/>
      <c r="Z22" s="49"/>
      <c r="AA22" s="49" ph="1"/>
      <c r="AB22" s="49" ph="1"/>
      <c r="AC22" s="49"/>
      <c r="AD22" s="40" ph="1"/>
      <c r="AE22" s="10" t="s">
        <v>18</v>
      </c>
      <c r="AF22" s="19"/>
      <c r="AG22" s="22" ph="1"/>
      <c r="AH22" s="22" ph="1"/>
      <c r="AI22" s="22"/>
      <c r="AJ22" s="22" ph="1"/>
      <c r="AK22" s="22" ph="1"/>
      <c r="AL22" s="22"/>
      <c r="AM22" s="22" ph="1"/>
      <c r="AN22" s="22" ph="1"/>
      <c r="AO22" s="22"/>
      <c r="AP22" s="22" ph="1"/>
      <c r="AQ22" s="22" ph="1"/>
      <c r="AR22" s="22"/>
      <c r="AS22" s="40" ph="1"/>
      <c r="AT22" s="44" t="s">
        <v>18</v>
      </c>
      <c r="AU22" s="84"/>
      <c r="AV22" s="49" ph="1"/>
      <c r="AW22" s="49" ph="1"/>
      <c r="AX22" s="49"/>
      <c r="AY22" s="49" ph="1"/>
      <c r="AZ22" s="49" ph="1"/>
      <c r="BA22" s="49"/>
      <c r="BB22" s="49" ph="1"/>
      <c r="BC22" s="49" ph="1"/>
      <c r="BD22" s="49"/>
      <c r="BE22" s="49" ph="1"/>
      <c r="BF22" s="49" ph="1"/>
      <c r="BG22" s="49"/>
      <c r="BH22" s="12"/>
      <c r="BN22" s="12"/>
    </row>
    <row r="23" spans="1:70" s="0" customFormat="1" ht="42" customHeight="1" ph="1">
      <c r="A23" s="11" t="s" ph="1">
        <v>22</v>
      </c>
      <c r="B23" s="11" ph="1"/>
      <c r="C23" s="23" ph="1">
        <f>IF(C22="",0,IF($AY$1="男",IF(C22&lt;93,1,IF(C22&lt;105,2,IF(C22&lt;117,3,IF(C22&lt;130,4,IF(C22&lt;143,5,IF(C22&lt;156,6,IF(C22&lt;168,7,IF(C22&lt;180,8,IF(C22&lt;192,9,10))))))))),IF(C22&lt;85,1,IF(C22&lt;98,2,IF(C22&lt;109,3,IF(C22&lt;121,4,IF(C22&lt;134,5,IF(C22&lt;147,6,IF(C22&lt;160,7,IF(C22&lt;170,8,IF(C22&lt;181,9,10)))))))))))</f>
        <v>0</v>
      </c>
      <c r="D23" s="23" ph="1"/>
      <c r="E23" s="23"/>
      <c r="F23" s="23" ph="1">
        <f>IF(F22="",0,IF($AY$1="男",IF(F22&lt;93,1,IF(F22&lt;105,2,IF(F22&lt;117,3,IF(F22&lt;130,4,IF(F22&lt;143,5,IF(F22&lt;156,6,IF(F22&lt;168,7,IF(F22&lt;180,8,IF(F22&lt;192,9,10))))))))),IF(F22&lt;85,1,IF(F22&lt;98,2,IF(F22&lt;109,3,IF(F22&lt;121,4,IF(F22&lt;134,5,IF(F22&lt;147,6,IF(F22&lt;160,7,IF(F22&lt;170,8,IF(F22&lt;181,9,10)))))))))))</f>
        <v>0</v>
      </c>
      <c r="G23" s="23" ph="1"/>
      <c r="H23" s="23"/>
      <c r="I23" s="23" ph="1">
        <f>IF(I22="",0,IF($AY$1="男",IF(I22&lt;93,1,IF(I22&lt;105,2,IF(I22&lt;117,3,IF(I22&lt;130,4,IF(I22&lt;143,5,IF(I22&lt;156,6,IF(I22&lt;168,7,IF(I22&lt;180,8,IF(I22&lt;192,9,10))))))))),IF(I22&lt;85,1,IF(I22&lt;98,2,IF(I22&lt;109,3,IF(I22&lt;121,4,IF(I22&lt;134,5,IF(I22&lt;147,6,IF(I22&lt;160,7,IF(I22&lt;170,8,IF(I22&lt;181,9,10)))))))))))</f>
        <v>0</v>
      </c>
      <c r="J23" s="23" ph="1"/>
      <c r="K23" s="23"/>
      <c r="L23" s="23" ph="1">
        <f>IF(L22="",0,IF($AY$1="男",IF(L22&lt;93,1,IF(L22&lt;105,2,IF(L22&lt;117,3,IF(L22&lt;130,4,IF(L22&lt;143,5,IF(L22&lt;156,6,IF(L22&lt;168,7,IF(L22&lt;180,8,IF(L22&lt;192,9,10))))))))),IF(L22&lt;85,1,IF(L22&lt;98,2,IF(L22&lt;109,3,IF(L22&lt;121,4,IF(L22&lt;134,5,IF(L22&lt;147,6,IF(L22&lt;160,7,IF(L22&lt;170,8,IF(L22&lt;181,9,10)))))))))))</f>
        <v>0</v>
      </c>
      <c r="M23" s="23" ph="1"/>
      <c r="N23" s="23"/>
      <c r="O23" s="40" ph="1"/>
      <c r="P23" s="45" t="s" ph="1">
        <v>22</v>
      </c>
      <c r="Q23" s="45" ph="1"/>
      <c r="R23" s="50" ph="1">
        <f>IF(R22="",0,IF($AY$1="男",IF(R22&lt;93,1,IF(R22&lt;105,2,IF(R22&lt;117,3,IF(R22&lt;130,4,IF(R22&lt;143,5,IF(R22&lt;156,6,IF(R22&lt;168,7,IF(R22&lt;180,8,IF(R22&lt;192,9,10))))))))),IF(R22&lt;85,1,IF(R22&lt;98,2,IF(R22&lt;109,3,IF(R22&lt;121,4,IF(R22&lt;134,5,IF(R22&lt;147,6,IF(R22&lt;160,7,IF(R22&lt;170,8,IF(R22&lt;181,9,10)))))))))))</f>
        <v>0</v>
      </c>
      <c r="S23" s="50" ph="1"/>
      <c r="T23" s="50"/>
      <c r="U23" s="50" ph="1">
        <f>IF(U22="",0,IF($AY$1="男",IF(U22&lt;93,1,IF(U22&lt;105,2,IF(U22&lt;117,3,IF(U22&lt;130,4,IF(U22&lt;143,5,IF(U22&lt;156,6,IF(U22&lt;168,7,IF(U22&lt;180,8,IF(U22&lt;192,9,10))))))))),IF(U22&lt;85,1,IF(U22&lt;98,2,IF(U22&lt;109,3,IF(U22&lt;121,4,IF(U22&lt;134,5,IF(U22&lt;147,6,IF(U22&lt;160,7,IF(U22&lt;170,8,IF(U22&lt;181,9,10)))))))))))</f>
        <v>0</v>
      </c>
      <c r="V23" s="50" ph="1"/>
      <c r="W23" s="50"/>
      <c r="X23" s="50" ph="1">
        <f>IF(X22="",0,IF($AY$1="男",IF(X22&lt;93,1,IF(X22&lt;105,2,IF(X22&lt;117,3,IF(X22&lt;130,4,IF(X22&lt;143,5,IF(X22&lt;156,6,IF(X22&lt;168,7,IF(X22&lt;180,8,IF(X22&lt;192,9,10))))))))),IF(X22&lt;85,1,IF(X22&lt;98,2,IF(X22&lt;109,3,IF(X22&lt;121,4,IF(X22&lt;134,5,IF(X22&lt;147,6,IF(X22&lt;160,7,IF(X22&lt;170,8,IF(X22&lt;181,9,10)))))))))))</f>
        <v>0</v>
      </c>
      <c r="Y23" s="50" ph="1"/>
      <c r="Z23" s="50"/>
      <c r="AA23" s="50" ph="1">
        <f>IF(AA22="",0,IF($AY$1="男",IF(AA22&lt;93,1,IF(AA22&lt;105,2,IF(AA22&lt;117,3,IF(AA22&lt;130,4,IF(AA22&lt;143,5,IF(AA22&lt;156,6,IF(AA22&lt;168,7,IF(AA22&lt;180,8,IF(AA22&lt;192,9,10))))))))),IF(AA22&lt;85,1,IF(AA22&lt;98,2,IF(AA22&lt;109,3,IF(AA22&lt;121,4,IF(AA22&lt;134,5,IF(AA22&lt;147,6,IF(AA22&lt;160,7,IF(AA22&lt;170,8,IF(AA22&lt;181,9,10)))))))))))</f>
        <v>0</v>
      </c>
      <c r="AB23" s="50" ph="1"/>
      <c r="AC23" s="50"/>
      <c r="AD23" s="40" ph="1"/>
      <c r="AE23" s="11" t="s" ph="1">
        <v>22</v>
      </c>
      <c r="AF23" s="11" ph="1"/>
      <c r="AG23" s="23" ph="1">
        <f>IF(AG22="",0,IF($AY$1="男",IF(AG22&lt;5,1,IF(AG22&lt;7,2,IF(AG22&lt;10,3,IF(AG22&lt;12,4,IF(AG22&lt;18,5,IF(AG22&lt;24,6,IF(AG22&lt;30,7,IF(AG22&lt;35,8,IF(AG22&lt;40,9,10))))))))),IF(AG22&lt;4,1,IF(AG22&lt;5,2,IF(AG22&lt;6,3,IF(AG22&lt;8,4,IF(AG22&lt;11,5,IF(AG22&lt;14,6,IF(AG22&lt;17,7,IF(AG22&lt;21,8,IF(AG22&lt;25,9,10)))))))))))</f>
        <v>0</v>
      </c>
      <c r="AH23" s="23" ph="1"/>
      <c r="AI23" s="23"/>
      <c r="AJ23" s="23" ph="1">
        <f>IF(AJ22="",0,IF($AY$1="男",IF(AJ22&lt;5,1,IF(AJ22&lt;7,2,IF(AJ22&lt;10,3,IF(AJ22&lt;12,4,IF(AJ22&lt;18,5,IF(AJ22&lt;24,6,IF(AJ22&lt;30,7,IF(AJ22&lt;35,8,IF(AJ22&lt;40,9,10))))))))),IF(AJ22&lt;4,1,IF(AJ22&lt;5,2,IF(AJ22&lt;6,3,IF(AJ22&lt;8,4,IF(AJ22&lt;11,5,IF(AJ22&lt;14,6,IF(AJ22&lt;17,7,IF(AJ22&lt;21,8,IF(AJ22&lt;25,9,10)))))))))))</f>
        <v>0</v>
      </c>
      <c r="AK23" s="23" ph="1"/>
      <c r="AL23" s="23"/>
      <c r="AM23" s="23" ph="1">
        <f>IF(AM22="",0,IF($AY$1="男",IF(AM22&lt;5,1,IF(AM22&lt;7,2,IF(AM22&lt;10,3,IF(AM22&lt;12,4,IF(AM22&lt;18,5,IF(AM22&lt;24,6,IF(AM22&lt;30,7,IF(AM22&lt;35,8,IF(AM22&lt;40,9,10))))))))),IF(AM22&lt;4,1,IF(AM22&lt;5,2,IF(AM22&lt;6,3,IF(AM22&lt;8,4,IF(AM22&lt;11,5,IF(AM22&lt;14,6,IF(AM22&lt;17,7,IF(AM22&lt;21,8,IF(AM22&lt;25,9,10)))))))))))</f>
        <v>0</v>
      </c>
      <c r="AN23" s="23" ph="1"/>
      <c r="AO23" s="23"/>
      <c r="AP23" s="23" ph="1">
        <f>IF(AP22="",0,IF($AY$1="男",IF(AP22&lt;5,1,IF(AP22&lt;7,2,IF(AP22&lt;10,3,IF(AP22&lt;12,4,IF(AP22&lt;18,5,IF(AP22&lt;24,6,IF(AP22&lt;30,7,IF(AP22&lt;35,8,IF(AP22&lt;40,9,10))))))))),IF(AP22&lt;4,1,IF(AP22&lt;5,2,IF(AP22&lt;6,3,IF(AP22&lt;8,4,IF(AP22&lt;11,5,IF(AP22&lt;14,6,IF(AP22&lt;17,7,IF(AP22&lt;21,8,IF(AP22&lt;25,9,10)))))))))))</f>
        <v>0</v>
      </c>
      <c r="AQ23" s="23" ph="1"/>
      <c r="AR23" s="23"/>
      <c r="AS23" s="40" ph="1"/>
      <c r="AT23" s="45" t="s" ph="1">
        <v>22</v>
      </c>
      <c r="AU23" s="45"/>
      <c r="AV23" s="50" ph="1">
        <f>IF(AV22="",0,IF($AY$1="男",IF(AV22&lt;5,1,IF(AV22&lt;7,2,IF(AV22&lt;10,3,IF(AV22&lt;12,4,IF(AV22&lt;18,5,IF(AV22&lt;24,6,IF(AV22&lt;30,7,IF(AV22&lt;35,8,IF(AV22&lt;40,9,10))))))))),IF(AV22&lt;4,1,IF(AV22&lt;5,2,IF(AV22&lt;6,3,IF(AV22&lt;8,4,IF(AV22&lt;11,5,IF(AV22&lt;14,6,IF(AV22&lt;17,7,IF(AV22&lt;21,8,IF(AV22&lt;25,9,10)))))))))))</f>
        <v>0</v>
      </c>
      <c r="AW23" s="50" ph="1"/>
      <c r="AX23" s="50"/>
      <c r="AY23" s="50" ph="1">
        <f>IF(AY22="",0,IF($AY$1="男",IF(AY22&lt;5,1,IF(AY22&lt;7,2,IF(AY22&lt;10,3,IF(AY22&lt;12,4,IF(AY22&lt;18,5,IF(AY22&lt;24,6,IF(AY22&lt;30,7,IF(AY22&lt;35,8,IF(AY22&lt;40,9,10))))))))),IF(AY22&lt;4,1,IF(AY22&lt;5,2,IF(AY22&lt;6,3,IF(AY22&lt;8,4,IF(AY22&lt;11,5,IF(AY22&lt;14,6,IF(AY22&lt;17,7,IF(AY22&lt;21,8,IF(AY22&lt;25,9,10)))))))))))</f>
        <v>0</v>
      </c>
      <c r="AZ23" s="50" ph="1"/>
      <c r="BA23" s="50"/>
      <c r="BB23" s="50" ph="1">
        <f>IF(BB22="",0,IF($AY$1="男",IF(BB22&lt;5,1,IF(BB22&lt;7,2,IF(BB22&lt;10,3,IF(BB22&lt;12,4,IF(BB22&lt;18,5,IF(BB22&lt;24,6,IF(BB22&lt;30,7,IF(BB22&lt;35,8,IF(BB22&lt;40,9,10))))))))),IF(BB22&lt;4,1,IF(BB22&lt;5,2,IF(BB22&lt;6,3,IF(BB22&lt;8,4,IF(BB22&lt;11,5,IF(BB22&lt;14,6,IF(BB22&lt;17,7,IF(BB22&lt;21,8,IF(BB22&lt;25,9,10)))))))))))</f>
        <v>0</v>
      </c>
      <c r="BC23" s="50" ph="1"/>
      <c r="BD23" s="50"/>
      <c r="BE23" s="50" ph="1">
        <f>IF(BE22="",0,IF($AY$1="男",IF(BE22&lt;5,1,IF(BE22&lt;7,2,IF(BE22&lt;10,3,IF(BE22&lt;12,4,IF(BE22&lt;18,5,IF(BE22&lt;24,6,IF(BE22&lt;30,7,IF(BE22&lt;35,8,IF(BE22&lt;40,9,10))))))))),IF(BE22&lt;4,1,IF(BE22&lt;5,2,IF(BE22&lt;6,3,IF(BE22&lt;8,4,IF(BE22&lt;11,5,IF(BE22&lt;14,6,IF(BE22&lt;17,7,IF(BE22&lt;21,8,IF(BE22&lt;25,9,10)))))))))))</f>
        <v>0</v>
      </c>
      <c r="BF23" s="50" ph="1"/>
      <c r="BG23" s="50"/>
    </row>
    <row r="24" spans="1:70" s="0" customFormat="1" ht="19.2" ph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H24" s="12"/>
      <c r="BI24" s="12"/>
      <c r="BJ24" s="12"/>
      <c r="BK24" s="12"/>
      <c r="BL24" s="12"/>
      <c r="BN24" s="12"/>
      <c r="BO24" s="12"/>
      <c r="BP24" s="12"/>
      <c r="BQ24" s="12"/>
      <c r="BR24" s="12"/>
    </row>
    <row r="25" spans="1:70" s="2" customFormat="1" ph="1">
      <c r="A25" s="13" t="s" ph="1">
        <v>20</v>
      </c>
      <c r="B25" s="13"/>
      <c r="C25" s="13"/>
      <c r="D25" s="13"/>
      <c r="E25" s="13"/>
      <c r="F25" s="13"/>
      <c r="G25" s="33" t="s" ph="1">
        <v>4</v>
      </c>
      <c r="H25" s="33"/>
      <c r="I25" s="33"/>
      <c r="J25" s="33"/>
      <c r="K25" s="33"/>
      <c r="L25" s="33"/>
      <c r="M25" s="39" t="s" ph="1">
        <v>9</v>
      </c>
      <c r="N25" s="39"/>
      <c r="O25" s="39"/>
      <c r="P25" s="39"/>
      <c r="Q25" s="39"/>
      <c r="R25" s="39"/>
      <c r="S25" s="24" t="s" ph="1">
        <v>6</v>
      </c>
      <c r="T25" s="24"/>
      <c r="U25" s="24"/>
      <c r="V25" s="24"/>
      <c r="W25" s="24"/>
      <c r="X25" s="24"/>
      <c r="Y25" s="58" t="s" ph="1">
        <v>13</v>
      </c>
      <c r="Z25" s="58"/>
      <c r="AA25" s="58"/>
      <c r="AB25" s="58"/>
      <c r="AC25" s="58"/>
      <c r="AD25" s="58"/>
      <c r="AE25" s="2" ph="1"/>
      <c r="AF25" s="2" ph="1"/>
      <c r="AG25" s="2" ph="1"/>
      <c r="AH25" s="2" ph="1"/>
      <c r="AI25" s="2" ph="1"/>
      <c r="AJ25" s="2" ph="1"/>
      <c r="AK25" s="2" ph="1"/>
      <c r="AL25" s="2" ph="1"/>
      <c r="AM25" s="2" ph="1"/>
      <c r="AN25" s="2" ph="1"/>
      <c r="AO25" s="2" ph="1"/>
      <c r="AP25" s="2" ph="1"/>
      <c r="AQ25" s="2" ph="1"/>
      <c r="AR25" s="2" ph="1"/>
      <c r="AS25" s="2" ph="1"/>
      <c r="AT25" s="2" ph="1"/>
      <c r="AU25" s="2" ph="1"/>
      <c r="AV25" s="2" ph="1"/>
      <c r="AW25" s="2" ph="1"/>
      <c r="AX25" s="2" ph="1"/>
      <c r="AY25" s="2" ph="1"/>
      <c r="AZ25" s="2" ph="1"/>
      <c r="BA25" s="2" ph="1"/>
      <c r="BB25" s="2" ph="1"/>
      <c r="BC25" s="2" ph="1"/>
      <c r="BD25" s="2" ph="1"/>
      <c r="BE25" s="2" ph="1"/>
      <c r="BF25" s="2" ph="1"/>
      <c r="BG25" s="2" ph="1"/>
      <c r="BH25" s="2" ph="1"/>
      <c r="BI25" s="2" ph="1"/>
      <c r="BJ25" s="2" ph="1"/>
      <c r="BK25" s="2" ph="1"/>
      <c r="BL25" s="2" ph="1"/>
      <c r="BN25" s="2" ph="1"/>
      <c r="BO25" s="2" ph="1"/>
      <c r="BP25" s="2" ph="1"/>
      <c r="BQ25" s="2" ph="1"/>
      <c r="BR25" s="2" ph="1"/>
    </row>
    <row r="26" spans="1:70" s="0" customFormat="1" ht="38.25" customHeight="1" ph="1">
      <c r="A26" s="13" t="s" ph="1">
        <v>62</v>
      </c>
      <c r="B26" s="13"/>
      <c r="C26" s="13"/>
      <c r="D26" s="13"/>
      <c r="E26" s="13"/>
      <c r="F26" s="13"/>
      <c r="G26" s="34" ph="1">
        <f>SUM(C8,AG7,C13,AG13,C18,AG18,C23,AG23)</f>
        <v>0</v>
      </c>
      <c r="H26" s="34"/>
      <c r="I26" s="34"/>
      <c r="J26" s="34"/>
      <c r="K26" s="34"/>
      <c r="L26" s="34"/>
      <c r="M26" s="34" ph="1">
        <f>SUM(F8,AJ7,F13,AJ13,F18,AJ18,F23,AJ23)</f>
        <v>0</v>
      </c>
      <c r="N26" s="34"/>
      <c r="O26" s="34"/>
      <c r="P26" s="34"/>
      <c r="Q26" s="34"/>
      <c r="R26" s="34"/>
      <c r="S26" s="34" ph="1">
        <f>SUM(I8,AM7,I13,AM13,I18,AM18,I23,AM23)</f>
        <v>0</v>
      </c>
      <c r="T26" s="34"/>
      <c r="U26" s="34"/>
      <c r="V26" s="34"/>
      <c r="W26" s="34"/>
      <c r="X26" s="34"/>
      <c r="Y26" s="34" ph="1">
        <f>SUM(L8,AP7,L13,AP13,L18,AP18,L23,AP23)</f>
        <v>0</v>
      </c>
      <c r="Z26" s="34"/>
      <c r="AA26" s="34"/>
      <c r="AB26" s="34"/>
      <c r="AC26" s="34"/>
      <c r="AD26" s="34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I26" s="12"/>
      <c r="BJ26" s="12"/>
      <c r="BK26" s="12"/>
      <c r="BL26" s="12"/>
      <c r="BO26" s="12"/>
      <c r="BP26" s="12"/>
      <c r="BQ26" s="12"/>
      <c r="BR26" s="12"/>
    </row>
    <row r="27" spans="1:70" s="0" customFormat="1" ht="38.25" customHeight="1" ph="1">
      <c r="A27" s="14" t="s" ph="1">
        <v>162</v>
      </c>
      <c r="B27" s="13"/>
      <c r="C27" s="13"/>
      <c r="D27" s="13"/>
      <c r="E27" s="13"/>
      <c r="F27" s="13"/>
      <c r="G27" s="34" t="str" ph="1">
        <f>IF(G26&lt;32,"E",IF(G26&lt;39,"D",IF(G26&lt;46,"C",IF(G26&lt;53,"B","A"))))</f>
        <v>E</v>
      </c>
      <c r="H27" s="34"/>
      <c r="I27" s="34"/>
      <c r="J27" s="34"/>
      <c r="K27" s="34"/>
      <c r="L27" s="34"/>
      <c r="M27" s="34" t="str" ph="1">
        <f>IF(M26&lt;38,"E",IF(M26&lt;45,"D",IF(M26&lt;52,"C",IF(M26&lt;59,"B","A"))))</f>
        <v>E</v>
      </c>
      <c r="N27" s="34"/>
      <c r="O27" s="34"/>
      <c r="P27" s="34"/>
      <c r="Q27" s="34"/>
      <c r="R27" s="34"/>
      <c r="S27" s="34" t="str" ph="1">
        <f>IF(S26&lt;42,"E",IF(S26&lt;50,"D",IF(S26&lt;58,"C",IF(S26&lt;65,"B","A"))))</f>
        <v>E</v>
      </c>
      <c r="T27" s="34"/>
      <c r="U27" s="34"/>
      <c r="V27" s="34"/>
      <c r="W27" s="34"/>
      <c r="X27" s="34"/>
      <c r="Y27" s="34" t="str" ph="1">
        <f>IF(Y26&lt;46,"E",IF(Y26&lt;55,"D",IF(Y26&lt;63,"C",IF(Y26&lt;71,"B","A"))))</f>
        <v>E</v>
      </c>
      <c r="Z27" s="34"/>
      <c r="AA27" s="34"/>
      <c r="AB27" s="34"/>
      <c r="AC27" s="34"/>
      <c r="AD27" s="34"/>
      <c r="AI27" s="12"/>
      <c r="AL27" s="12"/>
      <c r="AO27" s="12"/>
      <c r="AR27" s="12"/>
      <c r="AU27" s="12"/>
      <c r="AX27" s="12"/>
      <c r="BA27" s="12"/>
      <c r="BD27" s="12"/>
      <c r="BG27" s="12"/>
    </row>
    <row r="29" spans="1:70" s="0" customFormat="1" ht="19.2" ph="1">
      <c r="A29" s="15" t="s" ph="1">
        <v>113</v>
      </c>
      <c r="B29" s="15"/>
      <c r="C29" s="24" t="s" ph="1">
        <v>181</v>
      </c>
      <c r="D29" s="24"/>
      <c r="E29" s="24"/>
      <c r="F29" s="24"/>
      <c r="G29" s="24" t="s" ph="1">
        <v>180</v>
      </c>
      <c r="H29" s="24"/>
      <c r="I29" s="24"/>
      <c r="J29" s="24"/>
      <c r="K29" s="24" t="s" ph="1">
        <v>4</v>
      </c>
      <c r="L29" s="24"/>
      <c r="M29" s="24"/>
      <c r="N29" s="24"/>
      <c r="O29" s="24" t="s" ph="1">
        <v>9</v>
      </c>
      <c r="P29" s="24"/>
      <c r="Q29" s="24"/>
      <c r="R29" s="24"/>
      <c r="S29" s="24" t="s" ph="1">
        <v>6</v>
      </c>
      <c r="T29" s="24"/>
      <c r="U29" s="24"/>
      <c r="V29" s="24"/>
      <c r="W29" s="24" t="s" ph="1">
        <v>13</v>
      </c>
      <c r="X29" s="24"/>
      <c r="Y29" s="24"/>
      <c r="Z29" s="24"/>
      <c r="AA29" s="15" t="s" ph="1">
        <v>113</v>
      </c>
      <c r="AB29" s="15"/>
    </row>
    <row r="30" spans="1:70" s="0" customFormat="1" ht="21.75" customHeight="1" ph="1">
      <c r="A30" s="15" t="s">
        <v>182</v>
      </c>
      <c r="B30" s="15"/>
      <c r="C30" s="25" t="s" ph="1">
        <v>188</v>
      </c>
      <c r="D30" s="25"/>
      <c r="E30" s="25"/>
      <c r="F30" s="25"/>
      <c r="G30" s="25" t="s" ph="1">
        <v>151</v>
      </c>
      <c r="H30" s="25"/>
      <c r="I30" s="25"/>
      <c r="J30" s="25"/>
      <c r="K30" s="25" t="s" ph="1">
        <v>19</v>
      </c>
      <c r="L30" s="25"/>
      <c r="M30" s="25"/>
      <c r="N30" s="25"/>
      <c r="O30" s="25" t="s" ph="1">
        <v>196</v>
      </c>
      <c r="P30" s="25"/>
      <c r="Q30" s="25"/>
      <c r="R30" s="25"/>
      <c r="S30" s="25" t="s" ph="1">
        <v>197</v>
      </c>
      <c r="T30" s="25"/>
      <c r="U30" s="25"/>
      <c r="V30" s="25"/>
      <c r="W30" s="25" t="s" ph="1">
        <v>198</v>
      </c>
      <c r="X30" s="25"/>
      <c r="Y30" s="25"/>
      <c r="Z30" s="25"/>
      <c r="AA30" s="15" t="s">
        <v>182</v>
      </c>
      <c r="AB30" s="15"/>
    </row>
    <row r="31" spans="1:70" s="0" customFormat="1" ht="21.75" customHeight="1" ph="1">
      <c r="A31" s="15" t="s">
        <v>184</v>
      </c>
      <c r="B31" s="15"/>
      <c r="C31" s="25" t="s" ph="1">
        <v>189</v>
      </c>
      <c r="D31" s="25"/>
      <c r="E31" s="25"/>
      <c r="F31" s="25"/>
      <c r="G31" s="25" t="s" ph="1">
        <v>200</v>
      </c>
      <c r="H31" s="25"/>
      <c r="I31" s="25"/>
      <c r="J31" s="25"/>
      <c r="K31" s="25" t="s" ph="1">
        <v>201</v>
      </c>
      <c r="L31" s="25"/>
      <c r="M31" s="25"/>
      <c r="N31" s="25"/>
      <c r="O31" s="25" t="s" ph="1">
        <v>202</v>
      </c>
      <c r="P31" s="25"/>
      <c r="Q31" s="25"/>
      <c r="R31" s="25"/>
      <c r="S31" s="25" t="s" ph="1">
        <v>206</v>
      </c>
      <c r="T31" s="25"/>
      <c r="U31" s="25"/>
      <c r="V31" s="25"/>
      <c r="W31" s="25" t="s" ph="1">
        <v>144</v>
      </c>
      <c r="X31" s="25"/>
      <c r="Y31" s="25"/>
      <c r="Z31" s="25"/>
      <c r="AA31" s="15" t="s">
        <v>184</v>
      </c>
      <c r="AB31" s="15"/>
    </row>
    <row r="32" spans="1:70" s="0" customFormat="1" ht="21.75" customHeight="1" ph="1">
      <c r="A32" s="15" t="s">
        <v>185</v>
      </c>
      <c r="B32" s="15"/>
      <c r="C32" s="25" t="s" ph="1">
        <v>199</v>
      </c>
      <c r="D32" s="25"/>
      <c r="E32" s="25"/>
      <c r="F32" s="25"/>
      <c r="G32" s="25" t="s" ph="1">
        <v>95</v>
      </c>
      <c r="H32" s="25"/>
      <c r="I32" s="25"/>
      <c r="J32" s="25"/>
      <c r="K32" s="25" t="s" ph="1">
        <v>99</v>
      </c>
      <c r="L32" s="25"/>
      <c r="M32" s="25"/>
      <c r="N32" s="25"/>
      <c r="O32" s="25" t="s" ph="1">
        <v>204</v>
      </c>
      <c r="P32" s="25"/>
      <c r="Q32" s="25"/>
      <c r="R32" s="25"/>
      <c r="S32" s="25" t="s" ph="1">
        <v>207</v>
      </c>
      <c r="T32" s="25"/>
      <c r="U32" s="25"/>
      <c r="V32" s="25"/>
      <c r="W32" s="25" t="s" ph="1">
        <v>208</v>
      </c>
      <c r="X32" s="25"/>
      <c r="Y32" s="25"/>
      <c r="Z32" s="25"/>
      <c r="AA32" s="15" t="s">
        <v>185</v>
      </c>
      <c r="AB32" s="15"/>
    </row>
    <row r="33" spans="1:56" s="0" customFormat="1" ht="21.75" customHeight="1" ph="1">
      <c r="A33" s="15" t="s">
        <v>186</v>
      </c>
      <c r="B33" s="15"/>
      <c r="C33" s="25" t="s" ph="1">
        <v>170</v>
      </c>
      <c r="D33" s="25"/>
      <c r="E33" s="25"/>
      <c r="F33" s="25"/>
      <c r="G33" s="25" t="s" ph="1">
        <v>164</v>
      </c>
      <c r="H33" s="25"/>
      <c r="I33" s="25"/>
      <c r="J33" s="25"/>
      <c r="K33" s="25" t="s" ph="1">
        <v>155</v>
      </c>
      <c r="L33" s="25"/>
      <c r="M33" s="25"/>
      <c r="N33" s="25"/>
      <c r="O33" s="25" t="s" ph="1">
        <v>205</v>
      </c>
      <c r="P33" s="25"/>
      <c r="Q33" s="25"/>
      <c r="R33" s="25"/>
      <c r="S33" s="25" t="s" ph="1">
        <v>209</v>
      </c>
      <c r="T33" s="25"/>
      <c r="U33" s="25"/>
      <c r="V33" s="25"/>
      <c r="W33" s="25" t="s" ph="1">
        <v>174</v>
      </c>
      <c r="X33" s="25"/>
      <c r="Y33" s="25"/>
      <c r="Z33" s="25"/>
      <c r="AA33" s="15" t="s">
        <v>186</v>
      </c>
      <c r="AB33" s="15"/>
    </row>
    <row r="34" spans="1:56" s="0" customFormat="1" ht="21.75" customHeight="1" ph="1">
      <c r="A34" s="15" t="s">
        <v>187</v>
      </c>
      <c r="B34" s="15"/>
      <c r="C34" s="25" t="s" ph="1">
        <v>191</v>
      </c>
      <c r="D34" s="25"/>
      <c r="E34" s="25"/>
      <c r="F34" s="25"/>
      <c r="G34" s="25" t="s" ph="1">
        <v>190</v>
      </c>
      <c r="H34" s="25"/>
      <c r="I34" s="25"/>
      <c r="J34" s="25"/>
      <c r="K34" s="25" t="s" ph="1">
        <v>192</v>
      </c>
      <c r="L34" s="25"/>
      <c r="M34" s="25"/>
      <c r="N34" s="25"/>
      <c r="O34" s="25" t="s" ph="1">
        <v>193</v>
      </c>
      <c r="P34" s="25"/>
      <c r="Q34" s="25"/>
      <c r="R34" s="25"/>
      <c r="S34" s="25" t="s" ph="1">
        <v>194</v>
      </c>
      <c r="T34" s="25"/>
      <c r="U34" s="25"/>
      <c r="V34" s="25"/>
      <c r="W34" s="25" t="s" ph="1">
        <v>195</v>
      </c>
      <c r="X34" s="25"/>
      <c r="Y34" s="25"/>
      <c r="Z34" s="25"/>
      <c r="AA34" s="15" t="s">
        <v>187</v>
      </c>
      <c r="AB34" s="15"/>
    </row>
    <row r="36" spans="1:56" s="1" customFormat="1" ht="22.2" ph="1">
      <c r="A36" s="16" t="s" ph="1">
        <v>3</v>
      </c>
      <c r="B36" s="1" ph="1"/>
      <c r="C36" s="1" ph="1"/>
      <c r="D36" s="1" ph="1"/>
      <c r="E36" s="1" ph="1"/>
      <c r="F36" s="1" ph="1"/>
      <c r="G36" s="1" ph="1"/>
      <c r="H36" s="35" t="s" ph="1">
        <v>212</v>
      </c>
      <c r="I36" s="35"/>
      <c r="J36" s="35"/>
      <c r="K36" s="1" ph="1"/>
      <c r="L36" s="1" ph="1"/>
      <c r="M36" s="1" ph="1"/>
      <c r="N36" s="1" ph="1"/>
      <c r="O36" s="1" ph="1"/>
      <c r="P36" s="1" ph="1"/>
      <c r="Q36" s="1" ph="1"/>
      <c r="R36" s="1" ph="1"/>
      <c r="S36" s="1" ph="1"/>
      <c r="T36" s="1" ph="1"/>
      <c r="U36" s="1" ph="1"/>
      <c r="V36" s="1" ph="1"/>
      <c r="W36" s="1" ph="1"/>
      <c r="X36" s="1" ph="1"/>
      <c r="Y36" s="1" ph="1"/>
      <c r="Z36" s="1" ph="1"/>
      <c r="AA36" s="1" ph="1"/>
      <c r="AB36" s="1" ph="1"/>
      <c r="AC36" s="1" ph="1"/>
      <c r="AD36" s="1" ph="1"/>
      <c r="AE36" s="62" t="s" ph="1">
        <v>213</v>
      </c>
      <c r="AF36" s="62"/>
      <c r="AG36" s="62"/>
      <c r="AH36" s="1" ph="1"/>
      <c r="AI36" s="1" ph="1"/>
      <c r="AJ36" s="1" ph="1"/>
      <c r="AK36" s="1" ph="1"/>
      <c r="AL36" s="1" ph="1"/>
      <c r="AM36" s="1" ph="1"/>
      <c r="AN36" s="1" ph="1"/>
      <c r="AO36" s="1" ph="1"/>
      <c r="AP36" s="1" ph="1"/>
      <c r="AQ36" s="1" ph="1"/>
      <c r="AR36" s="1" ph="1"/>
      <c r="AS36" s="1" ph="1"/>
      <c r="AT36" s="1" ph="1"/>
      <c r="AU36" s="1" ph="1"/>
      <c r="AV36" s="1" ph="1"/>
      <c r="AW36" s="1" ph="1"/>
      <c r="AX36" s="1" ph="1"/>
      <c r="AY36" s="1" ph="1"/>
      <c r="AZ36" s="1" ph="1"/>
      <c r="BA36" s="1" ph="1"/>
      <c r="BB36" s="1" ph="1"/>
      <c r="BC36" s="1" ph="1"/>
      <c r="BD36" s="1" ph="1"/>
    </row>
    <row r="37" spans="1:56" s="6" customFormat="1" ht="36" customHeight="1" ph="1">
      <c r="A37" s="17" t="s" ph="1">
        <v>22</v>
      </c>
      <c r="B37" s="17"/>
      <c r="C37" s="26" t="s" ph="1">
        <v>30</v>
      </c>
      <c r="D37" s="26"/>
      <c r="E37" s="26"/>
      <c r="F37" s="26" t="s" ph="1">
        <v>227</v>
      </c>
      <c r="G37" s="26"/>
      <c r="H37" s="26"/>
      <c r="I37" s="26" t="s" ph="1">
        <v>59</v>
      </c>
      <c r="J37" s="26"/>
      <c r="K37" s="26"/>
      <c r="L37" s="26" t="s" ph="1">
        <v>55</v>
      </c>
      <c r="M37" s="26"/>
      <c r="N37" s="26"/>
      <c r="O37" s="26" t="s" ph="1">
        <v>46</v>
      </c>
      <c r="P37" s="26"/>
      <c r="Q37" s="26"/>
      <c r="R37" s="26" t="s" ph="1">
        <v>32</v>
      </c>
      <c r="S37" s="26"/>
      <c r="T37" s="26"/>
      <c r="U37" s="26" t="s" ph="1">
        <v>228</v>
      </c>
      <c r="V37" s="26"/>
      <c r="W37" s="26"/>
      <c r="X37" s="26" t="s" ph="1">
        <v>61</v>
      </c>
      <c r="Y37" s="26"/>
      <c r="Z37" s="26"/>
      <c r="AA37" s="6" ph="1"/>
      <c r="AB37" s="6"/>
      <c r="AC37" s="6"/>
      <c r="AD37" s="6"/>
      <c r="AE37" s="17" t="s" ph="1">
        <v>22</v>
      </c>
      <c r="AF37" s="17"/>
      <c r="AG37" s="26" t="s" ph="1">
        <v>30</v>
      </c>
      <c r="AH37" s="26"/>
      <c r="AI37" s="26"/>
      <c r="AJ37" s="26" t="s" ph="1">
        <v>227</v>
      </c>
      <c r="AK37" s="26"/>
      <c r="AL37" s="26"/>
      <c r="AM37" s="26" t="s" ph="1">
        <v>59</v>
      </c>
      <c r="AN37" s="26"/>
      <c r="AO37" s="26"/>
      <c r="AP37" s="26" t="s" ph="1">
        <v>55</v>
      </c>
      <c r="AQ37" s="26"/>
      <c r="AR37" s="26"/>
      <c r="AS37" s="26" t="s" ph="1">
        <v>46</v>
      </c>
      <c r="AT37" s="26"/>
      <c r="AU37" s="26"/>
      <c r="AV37" s="26" t="s" ph="1">
        <v>32</v>
      </c>
      <c r="AW37" s="26"/>
      <c r="AX37" s="26"/>
      <c r="AY37" s="26" t="s" ph="1">
        <v>228</v>
      </c>
      <c r="AZ37" s="26"/>
      <c r="BA37" s="26"/>
      <c r="BB37" s="26" t="s" ph="1">
        <v>61</v>
      </c>
      <c r="BC37" s="26"/>
      <c r="BD37" s="26"/>
    </row>
    <row r="38" spans="1:56" s="1" customFormat="1" ph="1">
      <c r="A38" s="18" ph="1">
        <v>10</v>
      </c>
      <c r="B38" s="18"/>
      <c r="C38" s="27" t="s" ph="1">
        <v>7</v>
      </c>
      <c r="D38" s="27"/>
      <c r="E38" s="27"/>
      <c r="F38" s="27" t="s" ph="1">
        <v>38</v>
      </c>
      <c r="G38" s="27"/>
      <c r="H38" s="27"/>
      <c r="I38" s="27" t="s" ph="1">
        <v>12</v>
      </c>
      <c r="J38" s="27"/>
      <c r="K38" s="27"/>
      <c r="L38" s="27" t="s" ph="1">
        <v>39</v>
      </c>
      <c r="M38" s="27"/>
      <c r="N38" s="27"/>
      <c r="O38" s="27" t="s" ph="1">
        <v>44</v>
      </c>
      <c r="P38" s="27"/>
      <c r="Q38" s="27"/>
      <c r="R38" s="27" t="s" ph="1">
        <v>45</v>
      </c>
      <c r="S38" s="27"/>
      <c r="T38" s="27"/>
      <c r="U38" s="27" t="s" ph="1">
        <v>48</v>
      </c>
      <c r="V38" s="27"/>
      <c r="W38" s="27"/>
      <c r="X38" s="56" t="s" ph="1">
        <v>49</v>
      </c>
      <c r="Y38" s="27"/>
      <c r="Z38" s="27"/>
      <c r="AA38" s="4" ph="1"/>
      <c r="AB38" s="4"/>
      <c r="AC38" s="1" ph="1"/>
      <c r="AD38" s="1" ph="1"/>
      <c r="AE38" s="18" ph="1">
        <v>10</v>
      </c>
      <c r="AF38" s="18"/>
      <c r="AG38" s="27" t="s" ph="1">
        <v>15</v>
      </c>
      <c r="AH38" s="27"/>
      <c r="AI38" s="27"/>
      <c r="AJ38" s="27" t="s" ph="1">
        <v>50</v>
      </c>
      <c r="AK38" s="27"/>
      <c r="AL38" s="27"/>
      <c r="AM38" s="27" t="s" ph="1">
        <v>51</v>
      </c>
      <c r="AN38" s="27"/>
      <c r="AO38" s="27"/>
      <c r="AP38" s="27" t="s" ph="1">
        <v>52</v>
      </c>
      <c r="AQ38" s="27"/>
      <c r="AR38" s="27"/>
      <c r="AS38" s="27" t="s" ph="1">
        <v>5</v>
      </c>
      <c r="AT38" s="27"/>
      <c r="AU38" s="27"/>
      <c r="AV38" s="27" t="s" ph="1">
        <v>53</v>
      </c>
      <c r="AW38" s="27"/>
      <c r="AX38" s="27"/>
      <c r="AY38" s="27" t="s" ph="1">
        <v>57</v>
      </c>
      <c r="AZ38" s="27"/>
      <c r="BA38" s="27"/>
      <c r="BB38" s="56" t="s" ph="1">
        <v>58</v>
      </c>
      <c r="BC38" s="27"/>
      <c r="BD38" s="27"/>
    </row>
    <row r="39" spans="1:56" s="1" customFormat="1" ph="1">
      <c r="A39" s="18" ph="1">
        <v>9</v>
      </c>
      <c r="B39" s="18"/>
      <c r="C39" s="28" t="s" ph="1">
        <v>35</v>
      </c>
      <c r="D39" s="28"/>
      <c r="E39" s="28"/>
      <c r="F39" s="28" t="s" ph="1">
        <v>35</v>
      </c>
      <c r="G39" s="28"/>
      <c r="H39" s="28"/>
      <c r="I39" s="28" t="s" ph="1">
        <v>23</v>
      </c>
      <c r="J39" s="28"/>
      <c r="K39" s="28"/>
      <c r="L39" s="28" t="s" ph="1">
        <v>85</v>
      </c>
      <c r="M39" s="28"/>
      <c r="N39" s="28"/>
      <c r="O39" s="28" t="s" ph="1">
        <v>102</v>
      </c>
      <c r="P39" s="28"/>
      <c r="Q39" s="28"/>
      <c r="R39" s="28" t="s" ph="1">
        <v>103</v>
      </c>
      <c r="S39" s="28"/>
      <c r="T39" s="28"/>
      <c r="U39" s="28" t="s" ph="1">
        <v>63</v>
      </c>
      <c r="V39" s="28"/>
      <c r="W39" s="28"/>
      <c r="X39" s="28" t="s" ph="1">
        <v>120</v>
      </c>
      <c r="Y39" s="28"/>
      <c r="Z39" s="28"/>
      <c r="AA39" s="4" ph="1"/>
      <c r="AB39" s="4"/>
      <c r="AC39" s="1" ph="1"/>
      <c r="AD39" s="1" ph="1"/>
      <c r="AE39" s="18" ph="1">
        <v>9</v>
      </c>
      <c r="AF39" s="18"/>
      <c r="AG39" s="28" t="s" ph="1">
        <v>135</v>
      </c>
      <c r="AH39" s="28"/>
      <c r="AI39" s="28"/>
      <c r="AJ39" s="28" t="s" ph="1">
        <v>10</v>
      </c>
      <c r="AK39" s="28"/>
      <c r="AL39" s="28"/>
      <c r="AM39" s="28" t="s" ph="1">
        <v>143</v>
      </c>
      <c r="AN39" s="28"/>
      <c r="AO39" s="28"/>
      <c r="AP39" s="28" t="s" ph="1">
        <v>148</v>
      </c>
      <c r="AQ39" s="28"/>
      <c r="AR39" s="28"/>
      <c r="AS39" s="28" t="s" ph="1">
        <v>157</v>
      </c>
      <c r="AT39" s="28"/>
      <c r="AU39" s="28"/>
      <c r="AV39" s="28" t="s" ph="1">
        <v>78</v>
      </c>
      <c r="AW39" s="28"/>
      <c r="AX39" s="28"/>
      <c r="AY39" s="28" t="s" ph="1">
        <v>171</v>
      </c>
      <c r="AZ39" s="28"/>
      <c r="BA39" s="28"/>
      <c r="BB39" s="28" t="s" ph="1">
        <v>147</v>
      </c>
      <c r="BC39" s="28"/>
      <c r="BD39" s="28"/>
    </row>
    <row r="40" spans="1:56" s="1" customFormat="1" ph="1">
      <c r="A40" s="18" ph="1">
        <v>8</v>
      </c>
      <c r="B40" s="18"/>
      <c r="C40" s="27" t="s" ph="1">
        <v>10</v>
      </c>
      <c r="D40" s="27"/>
      <c r="E40" s="27"/>
      <c r="F40" s="27" t="s" ph="1">
        <v>10</v>
      </c>
      <c r="G40" s="27"/>
      <c r="H40" s="27"/>
      <c r="I40" s="27" t="s" ph="1">
        <v>79</v>
      </c>
      <c r="J40" s="27"/>
      <c r="K40" s="27"/>
      <c r="L40" s="27" t="s" ph="1">
        <v>86</v>
      </c>
      <c r="M40" s="27"/>
      <c r="N40" s="27"/>
      <c r="O40" s="27" t="s" ph="1">
        <v>101</v>
      </c>
      <c r="P40" s="27"/>
      <c r="Q40" s="27"/>
      <c r="R40" s="27" t="s" ph="1">
        <v>104</v>
      </c>
      <c r="S40" s="27"/>
      <c r="T40" s="27"/>
      <c r="U40" s="27" t="s" ph="1">
        <v>112</v>
      </c>
      <c r="V40" s="27"/>
      <c r="W40" s="27"/>
      <c r="X40" s="27" t="s" ph="1">
        <v>123</v>
      </c>
      <c r="Y40" s="27"/>
      <c r="Z40" s="27"/>
      <c r="AA40" s="4" ph="1"/>
      <c r="AB40" s="4"/>
      <c r="AC40" s="1" ph="1"/>
      <c r="AD40" s="1" ph="1"/>
      <c r="AE40" s="18" ph="1">
        <v>8</v>
      </c>
      <c r="AF40" s="18"/>
      <c r="AG40" s="27" t="s" ph="1">
        <v>136</v>
      </c>
      <c r="AH40" s="27"/>
      <c r="AI40" s="27"/>
      <c r="AJ40" s="27" t="s" ph="1">
        <v>56</v>
      </c>
      <c r="AK40" s="27"/>
      <c r="AL40" s="27"/>
      <c r="AM40" s="27" t="s" ph="1">
        <v>115</v>
      </c>
      <c r="AN40" s="27"/>
      <c r="AO40" s="27"/>
      <c r="AP40" s="27" t="s" ph="1">
        <v>149</v>
      </c>
      <c r="AQ40" s="27"/>
      <c r="AR40" s="27"/>
      <c r="AS40" s="27" t="s" ph="1">
        <v>54</v>
      </c>
      <c r="AT40" s="27"/>
      <c r="AU40" s="27"/>
      <c r="AV40" s="27" t="s" ph="1">
        <v>163</v>
      </c>
      <c r="AW40" s="27"/>
      <c r="AX40" s="27"/>
      <c r="AY40" s="27" t="s" ph="1">
        <v>172</v>
      </c>
      <c r="AZ40" s="27"/>
      <c r="BA40" s="27"/>
      <c r="BB40" s="27" t="s" ph="1">
        <v>156</v>
      </c>
      <c r="BC40" s="27"/>
      <c r="BD40" s="27"/>
    </row>
    <row r="41" spans="1:56" s="1" customFormat="1" ph="1">
      <c r="A41" s="18" ph="1">
        <v>7</v>
      </c>
      <c r="B41" s="18"/>
      <c r="C41" s="28" t="s" ph="1">
        <v>64</v>
      </c>
      <c r="D41" s="28"/>
      <c r="E41" s="28"/>
      <c r="F41" s="28" t="s" ph="1">
        <v>56</v>
      </c>
      <c r="G41" s="28"/>
      <c r="H41" s="28"/>
      <c r="I41" s="28" t="s" ph="1">
        <v>68</v>
      </c>
      <c r="J41" s="28"/>
      <c r="K41" s="28"/>
      <c r="L41" s="28" t="s" ph="1">
        <v>87</v>
      </c>
      <c r="M41" s="28"/>
      <c r="N41" s="28"/>
      <c r="O41" s="28" t="s" ph="1">
        <v>14</v>
      </c>
      <c r="P41" s="28"/>
      <c r="Q41" s="28"/>
      <c r="R41" s="28" t="s" ph="1">
        <v>105</v>
      </c>
      <c r="S41" s="28"/>
      <c r="T41" s="28"/>
      <c r="U41" s="28" t="s" ph="1">
        <v>114</v>
      </c>
      <c r="V41" s="28"/>
      <c r="W41" s="28"/>
      <c r="X41" s="28" t="s" ph="1">
        <v>124</v>
      </c>
      <c r="Y41" s="28"/>
      <c r="Z41" s="28"/>
      <c r="AA41" s="4" ph="1"/>
      <c r="AB41" s="4"/>
      <c r="AC41" s="1" ph="1"/>
      <c r="AD41" s="1" ph="1"/>
      <c r="AE41" s="18" ph="1">
        <v>7</v>
      </c>
      <c r="AF41" s="18"/>
      <c r="AG41" s="28" t="s" ph="1">
        <v>137</v>
      </c>
      <c r="AH41" s="28"/>
      <c r="AI41" s="28"/>
      <c r="AJ41" s="28" t="s" ph="1">
        <v>140</v>
      </c>
      <c r="AK41" s="28"/>
      <c r="AL41" s="28"/>
      <c r="AM41" s="28" t="s" ph="1">
        <v>74</v>
      </c>
      <c r="AN41" s="28"/>
      <c r="AO41" s="28"/>
      <c r="AP41" s="28" t="s" ph="1">
        <v>150</v>
      </c>
      <c r="AQ41" s="28"/>
      <c r="AR41" s="28"/>
      <c r="AS41" s="28" t="s" ph="1">
        <v>2</v>
      </c>
      <c r="AT41" s="28"/>
      <c r="AU41" s="28"/>
      <c r="AV41" s="28" t="s" ph="1">
        <v>165</v>
      </c>
      <c r="AW41" s="28"/>
      <c r="AX41" s="28"/>
      <c r="AY41" s="28" t="s" ph="1">
        <v>173</v>
      </c>
      <c r="AZ41" s="28"/>
      <c r="BA41" s="28"/>
      <c r="BB41" s="28" t="s" ph="1">
        <v>17</v>
      </c>
      <c r="BC41" s="28"/>
      <c r="BD41" s="28"/>
    </row>
    <row r="42" spans="1:56" s="1" customFormat="1" ph="1">
      <c r="A42" s="18" ph="1">
        <v>6</v>
      </c>
      <c r="B42" s="18"/>
      <c r="C42" s="27" t="s" ph="1">
        <v>17</v>
      </c>
      <c r="D42" s="27"/>
      <c r="E42" s="27"/>
      <c r="F42" s="27" t="s" ph="1">
        <v>33</v>
      </c>
      <c r="G42" s="27"/>
      <c r="H42" s="27"/>
      <c r="I42" s="27" t="s" ph="1">
        <v>34</v>
      </c>
      <c r="J42" s="27"/>
      <c r="K42" s="27"/>
      <c r="L42" s="27" t="s" ph="1">
        <v>68</v>
      </c>
      <c r="M42" s="27"/>
      <c r="N42" s="27"/>
      <c r="O42" s="27" t="s" ph="1">
        <v>98</v>
      </c>
      <c r="P42" s="27"/>
      <c r="Q42" s="27"/>
      <c r="R42" s="27" t="s" ph="1">
        <v>106</v>
      </c>
      <c r="S42" s="27"/>
      <c r="T42" s="27"/>
      <c r="U42" s="27" t="s" ph="1">
        <v>116</v>
      </c>
      <c r="V42" s="27"/>
      <c r="W42" s="27"/>
      <c r="X42" s="27" t="s" ph="1">
        <v>125</v>
      </c>
      <c r="Y42" s="27"/>
      <c r="Z42" s="27"/>
      <c r="AA42" s="4" ph="1"/>
      <c r="AB42" s="4"/>
      <c r="AC42" s="1" ph="1"/>
      <c r="AD42" s="1" ph="1"/>
      <c r="AE42" s="18" ph="1">
        <v>6</v>
      </c>
      <c r="AF42" s="18"/>
      <c r="AG42" s="27" t="s" ph="1">
        <v>138</v>
      </c>
      <c r="AH42" s="27"/>
      <c r="AI42" s="27"/>
      <c r="AJ42" s="27" t="s" ph="1">
        <v>141</v>
      </c>
      <c r="AK42" s="27"/>
      <c r="AL42" s="27"/>
      <c r="AM42" s="27" t="s" ph="1">
        <v>145</v>
      </c>
      <c r="AN42" s="27"/>
      <c r="AO42" s="27"/>
      <c r="AP42" s="27" t="s" ph="1">
        <v>152</v>
      </c>
      <c r="AQ42" s="27"/>
      <c r="AR42" s="27"/>
      <c r="AS42" s="27" t="s" ph="1">
        <v>158</v>
      </c>
      <c r="AT42" s="27"/>
      <c r="AU42" s="27"/>
      <c r="AV42" s="27" t="s" ph="1">
        <v>166</v>
      </c>
      <c r="AW42" s="27"/>
      <c r="AX42" s="27"/>
      <c r="AY42" s="27" t="s" ph="1">
        <v>119</v>
      </c>
      <c r="AZ42" s="27"/>
      <c r="BA42" s="27"/>
      <c r="BB42" s="27" t="s" ph="1">
        <v>66</v>
      </c>
      <c r="BC42" s="27"/>
      <c r="BD42" s="27"/>
    </row>
    <row r="43" spans="1:56" s="1" customFormat="1" ph="1">
      <c r="A43" s="18" ph="1">
        <v>5</v>
      </c>
      <c r="B43" s="18"/>
      <c r="C43" s="28" t="s" ph="1">
        <v>66</v>
      </c>
      <c r="D43" s="28"/>
      <c r="E43" s="28"/>
      <c r="F43" s="28" t="s" ph="1">
        <v>47</v>
      </c>
      <c r="G43" s="28"/>
      <c r="H43" s="28"/>
      <c r="I43" s="28" t="s" ph="1">
        <v>80</v>
      </c>
      <c r="J43" s="28"/>
      <c r="K43" s="28"/>
      <c r="L43" s="28" t="s" ph="1">
        <v>34</v>
      </c>
      <c r="M43" s="28"/>
      <c r="N43" s="28"/>
      <c r="O43" s="28" t="s" ph="1">
        <v>97</v>
      </c>
      <c r="P43" s="28"/>
      <c r="Q43" s="28"/>
      <c r="R43" s="28" t="s" ph="1">
        <v>107</v>
      </c>
      <c r="S43" s="28"/>
      <c r="T43" s="28"/>
      <c r="U43" s="28" t="s" ph="1">
        <v>27</v>
      </c>
      <c r="V43" s="28"/>
      <c r="W43" s="28"/>
      <c r="X43" s="28" t="s" ph="1">
        <v>84</v>
      </c>
      <c r="Y43" s="28"/>
      <c r="Z43" s="28"/>
      <c r="AA43" s="4" ph="1"/>
      <c r="AB43" s="4"/>
      <c r="AC43" s="1" ph="1"/>
      <c r="AD43" s="1" ph="1"/>
      <c r="AE43" s="18" ph="1">
        <v>5</v>
      </c>
      <c r="AF43" s="18"/>
      <c r="AG43" s="28" t="s" ph="1">
        <v>139</v>
      </c>
      <c r="AH43" s="28"/>
      <c r="AI43" s="28"/>
      <c r="AJ43" s="28" t="s" ph="1">
        <v>43</v>
      </c>
      <c r="AK43" s="28"/>
      <c r="AL43" s="28"/>
      <c r="AM43" s="28" t="s" ph="1">
        <v>91</v>
      </c>
      <c r="AN43" s="28"/>
      <c r="AO43" s="28"/>
      <c r="AP43" s="28" t="s" ph="1">
        <v>153</v>
      </c>
      <c r="AQ43" s="28"/>
      <c r="AR43" s="28"/>
      <c r="AS43" s="28" t="s" ph="1">
        <v>159</v>
      </c>
      <c r="AT43" s="28"/>
      <c r="AU43" s="28"/>
      <c r="AV43" s="28" t="s" ph="1">
        <v>94</v>
      </c>
      <c r="AW43" s="28"/>
      <c r="AX43" s="28"/>
      <c r="AY43" s="28" t="s" ph="1">
        <v>175</v>
      </c>
      <c r="AZ43" s="28"/>
      <c r="BA43" s="28"/>
      <c r="BB43" s="28" t="s" ph="1">
        <v>72</v>
      </c>
      <c r="BC43" s="28"/>
      <c r="BD43" s="28"/>
    </row>
    <row r="44" spans="1:56" s="1" customFormat="1" ph="1">
      <c r="A44" s="18" ph="1">
        <v>4</v>
      </c>
      <c r="B44" s="18"/>
      <c r="C44" s="27" t="s" ph="1">
        <v>67</v>
      </c>
      <c r="D44" s="27"/>
      <c r="E44" s="27"/>
      <c r="F44" s="27" t="s" ph="1">
        <v>21</v>
      </c>
      <c r="G44" s="27"/>
      <c r="H44" s="27"/>
      <c r="I44" s="27" t="s" ph="1">
        <v>81</v>
      </c>
      <c r="J44" s="27"/>
      <c r="K44" s="27"/>
      <c r="L44" s="27" t="s" ph="1">
        <v>88</v>
      </c>
      <c r="M44" s="27"/>
      <c r="N44" s="27"/>
      <c r="O44" s="27" t="s" ph="1">
        <v>96</v>
      </c>
      <c r="P44" s="27"/>
      <c r="Q44" s="27"/>
      <c r="R44" s="27" t="s" ph="1">
        <v>108</v>
      </c>
      <c r="S44" s="27"/>
      <c r="T44" s="27"/>
      <c r="U44" s="27" t="s" ph="1">
        <v>117</v>
      </c>
      <c r="V44" s="27"/>
      <c r="W44" s="27"/>
      <c r="X44" s="27" t="s" ph="1">
        <v>127</v>
      </c>
      <c r="Y44" s="27"/>
      <c r="Z44" s="27"/>
      <c r="AA44" s="4" ph="1"/>
      <c r="AB44" s="4"/>
      <c r="AC44" s="1" ph="1"/>
      <c r="AD44" s="1" ph="1"/>
      <c r="AE44" s="18" ph="1">
        <v>4</v>
      </c>
      <c r="AF44" s="18"/>
      <c r="AG44" s="27" t="s" ph="1">
        <v>67</v>
      </c>
      <c r="AH44" s="27"/>
      <c r="AI44" s="27"/>
      <c r="AJ44" s="27" t="s" ph="1">
        <v>21</v>
      </c>
      <c r="AK44" s="27"/>
      <c r="AL44" s="27"/>
      <c r="AM44" s="27" t="s" ph="1">
        <v>146</v>
      </c>
      <c r="AN44" s="27"/>
      <c r="AO44" s="27"/>
      <c r="AP44" s="27" t="s" ph="1">
        <v>154</v>
      </c>
      <c r="AQ44" s="27"/>
      <c r="AR44" s="27"/>
      <c r="AS44" s="27" t="s" ph="1">
        <v>160</v>
      </c>
      <c r="AT44" s="27"/>
      <c r="AU44" s="27"/>
      <c r="AV44" s="27" t="s" ph="1">
        <v>167</v>
      </c>
      <c r="AW44" s="27"/>
      <c r="AX44" s="27"/>
      <c r="AY44" s="27" t="s" ph="1">
        <v>176</v>
      </c>
      <c r="AZ44" s="27"/>
      <c r="BA44" s="27"/>
      <c r="BB44" s="27" t="s" ph="1">
        <v>179</v>
      </c>
      <c r="BC44" s="27"/>
      <c r="BD44" s="27"/>
    </row>
    <row r="45" spans="1:56" s="1" customFormat="1" ph="1">
      <c r="A45" s="18" ph="1">
        <v>3</v>
      </c>
      <c r="B45" s="18"/>
      <c r="C45" s="28" t="s" ph="1">
        <v>65</v>
      </c>
      <c r="D45" s="28"/>
      <c r="E45" s="28"/>
      <c r="F45" s="28" t="s" ph="1">
        <v>36</v>
      </c>
      <c r="G45" s="28"/>
      <c r="H45" s="28"/>
      <c r="I45" s="28" t="s" ph="1">
        <v>82</v>
      </c>
      <c r="J45" s="28"/>
      <c r="K45" s="28"/>
      <c r="L45" s="28" t="s" ph="1">
        <v>89</v>
      </c>
      <c r="M45" s="28"/>
      <c r="N45" s="28"/>
      <c r="O45" s="28" t="s" ph="1">
        <v>93</v>
      </c>
      <c r="P45" s="28"/>
      <c r="Q45" s="28"/>
      <c r="R45" s="28" t="s" ph="1">
        <v>110</v>
      </c>
      <c r="S45" s="28"/>
      <c r="T45" s="28"/>
      <c r="U45" s="28" t="s" ph="1">
        <v>118</v>
      </c>
      <c r="V45" s="28"/>
      <c r="W45" s="28"/>
      <c r="X45" s="28" t="s" ph="1">
        <v>129</v>
      </c>
      <c r="Y45" s="28"/>
      <c r="Z45" s="28"/>
      <c r="AA45" s="4" ph="1"/>
      <c r="AB45" s="4"/>
      <c r="AC45" s="1" ph="1"/>
      <c r="AD45" s="1" ph="1"/>
      <c r="AE45" s="18" ph="1">
        <v>3</v>
      </c>
      <c r="AF45" s="18"/>
      <c r="AG45" s="28" t="s" ph="1">
        <v>65</v>
      </c>
      <c r="AH45" s="28"/>
      <c r="AI45" s="28"/>
      <c r="AJ45" s="28" t="s" ph="1">
        <v>36</v>
      </c>
      <c r="AK45" s="28"/>
      <c r="AL45" s="28"/>
      <c r="AM45" s="28" t="s" ph="1">
        <v>147</v>
      </c>
      <c r="AN45" s="28"/>
      <c r="AO45" s="28"/>
      <c r="AP45" s="28" t="s" ph="1">
        <v>147</v>
      </c>
      <c r="AQ45" s="28"/>
      <c r="AR45" s="28"/>
      <c r="AS45" s="28" t="s" ph="1">
        <v>161</v>
      </c>
      <c r="AT45" s="28"/>
      <c r="AU45" s="28"/>
      <c r="AV45" s="28" t="s" ph="1">
        <v>168</v>
      </c>
      <c r="AW45" s="28"/>
      <c r="AX45" s="28"/>
      <c r="AY45" s="28" t="s" ph="1">
        <v>177</v>
      </c>
      <c r="AZ45" s="28"/>
      <c r="BA45" s="28"/>
      <c r="BB45" s="28" ph="1">
        <v>5</v>
      </c>
      <c r="BC45" s="28"/>
      <c r="BD45" s="28"/>
    </row>
    <row r="46" spans="1:56" s="1" customFormat="1" ph="1">
      <c r="A46" s="18" ph="1">
        <v>2</v>
      </c>
      <c r="B46" s="18"/>
      <c r="C46" s="27" t="s" ph="1">
        <v>31</v>
      </c>
      <c r="D46" s="27"/>
      <c r="E46" s="27"/>
      <c r="F46" s="27" t="s" ph="1">
        <v>41</v>
      </c>
      <c r="G46" s="27"/>
      <c r="H46" s="27"/>
      <c r="I46" s="27" t="s" ph="1">
        <v>83</v>
      </c>
      <c r="J46" s="27"/>
      <c r="K46" s="27"/>
      <c r="L46" s="27" t="s" ph="1">
        <v>90</v>
      </c>
      <c r="M46" s="27"/>
      <c r="N46" s="27"/>
      <c r="O46" s="27" t="s" ph="1">
        <v>92</v>
      </c>
      <c r="P46" s="27"/>
      <c r="Q46" s="27"/>
      <c r="R46" s="27" t="s" ph="1">
        <v>111</v>
      </c>
      <c r="S46" s="27"/>
      <c r="T46" s="27"/>
      <c r="U46" s="27" t="s" ph="1">
        <v>122</v>
      </c>
      <c r="V46" s="27"/>
      <c r="W46" s="27"/>
      <c r="X46" s="27" t="s" ph="1">
        <v>31</v>
      </c>
      <c r="Y46" s="27"/>
      <c r="Z46" s="27"/>
      <c r="AA46" s="4" ph="1"/>
      <c r="AB46" s="4"/>
      <c r="AC46" s="1" ph="1"/>
      <c r="AD46" s="1" ph="1"/>
      <c r="AE46" s="18" ph="1">
        <v>2</v>
      </c>
      <c r="AF46" s="18"/>
      <c r="AG46" s="27" t="s" ph="1">
        <v>126</v>
      </c>
      <c r="AH46" s="27"/>
      <c r="AI46" s="27"/>
      <c r="AJ46" s="27" t="s" ph="1">
        <v>41</v>
      </c>
      <c r="AK46" s="27"/>
      <c r="AL46" s="27"/>
      <c r="AM46" s="27" t="s" ph="1">
        <v>121</v>
      </c>
      <c r="AN46" s="27"/>
      <c r="AO46" s="27"/>
      <c r="AP46" s="27" t="s" ph="1">
        <v>156</v>
      </c>
      <c r="AQ46" s="27"/>
      <c r="AR46" s="27"/>
      <c r="AS46" s="27" t="s" ph="1">
        <v>92</v>
      </c>
      <c r="AT46" s="27"/>
      <c r="AU46" s="27"/>
      <c r="AV46" s="27" t="s" ph="1">
        <v>169</v>
      </c>
      <c r="AW46" s="27"/>
      <c r="AX46" s="27"/>
      <c r="AY46" s="27" t="s" ph="1">
        <v>178</v>
      </c>
      <c r="AZ46" s="27"/>
      <c r="BA46" s="27"/>
      <c r="BB46" s="27" ph="1">
        <v>4</v>
      </c>
      <c r="BC46" s="27"/>
      <c r="BD46" s="27"/>
    </row>
    <row r="47" spans="1:56" s="1" customFormat="1" ph="1">
      <c r="A47" s="18" ph="1">
        <v>1</v>
      </c>
      <c r="B47" s="18"/>
      <c r="C47" s="28" t="s" ph="1">
        <v>69</v>
      </c>
      <c r="D47" s="28"/>
      <c r="E47" s="28"/>
      <c r="F47" s="28" t="s" ph="1">
        <v>71</v>
      </c>
      <c r="G47" s="28"/>
      <c r="H47" s="28"/>
      <c r="I47" s="28" t="s" ph="1">
        <v>60</v>
      </c>
      <c r="J47" s="28"/>
      <c r="K47" s="28"/>
      <c r="L47" s="28" t="s" ph="1">
        <v>73</v>
      </c>
      <c r="M47" s="28"/>
      <c r="N47" s="28"/>
      <c r="O47" s="28" t="s" ph="1">
        <v>75</v>
      </c>
      <c r="P47" s="28"/>
      <c r="Q47" s="28"/>
      <c r="R47" s="28" t="s" ph="1">
        <v>76</v>
      </c>
      <c r="S47" s="28"/>
      <c r="T47" s="28"/>
      <c r="U47" s="28" t="s" ph="1">
        <v>77</v>
      </c>
      <c r="V47" s="28"/>
      <c r="W47" s="28"/>
      <c r="X47" s="28" t="s" ph="1">
        <v>37</v>
      </c>
      <c r="Y47" s="28"/>
      <c r="Z47" s="28"/>
      <c r="AA47" s="4" ph="1"/>
      <c r="AB47" s="4"/>
      <c r="AC47" s="1" ph="1"/>
      <c r="AD47" s="1" ph="1"/>
      <c r="AE47" s="18" ph="1">
        <v>1</v>
      </c>
      <c r="AF47" s="18"/>
      <c r="AG47" s="28" t="s" ph="1">
        <v>130</v>
      </c>
      <c r="AH47" s="28"/>
      <c r="AI47" s="28"/>
      <c r="AJ47" s="28" t="s" ph="1">
        <v>71</v>
      </c>
      <c r="AK47" s="28"/>
      <c r="AL47" s="28"/>
      <c r="AM47" s="28" t="s" ph="1">
        <v>131</v>
      </c>
      <c r="AN47" s="28"/>
      <c r="AO47" s="28"/>
      <c r="AP47" s="28" t="s" ph="1">
        <v>132</v>
      </c>
      <c r="AQ47" s="28"/>
      <c r="AR47" s="28"/>
      <c r="AS47" s="28" t="s" ph="1">
        <v>75</v>
      </c>
      <c r="AT47" s="28"/>
      <c r="AU47" s="28"/>
      <c r="AV47" s="28" t="s" ph="1">
        <v>128</v>
      </c>
      <c r="AW47" s="28"/>
      <c r="AX47" s="28"/>
      <c r="AY47" s="28" t="s" ph="1">
        <v>133</v>
      </c>
      <c r="AZ47" s="28"/>
      <c r="BA47" s="28"/>
      <c r="BB47" s="28" t="s" ph="1">
        <v>134</v>
      </c>
      <c r="BC47" s="28"/>
      <c r="BD47" s="28"/>
    </row>
    <row r="49" spans="2:58" s="0" customFormat="1" ht="19.2" ph="1">
      <c r="I49" s="12"/>
      <c r="J49" s="12"/>
      <c r="AF49" s="12"/>
      <c r="AG49" s="12"/>
    </row>
    <row r="50" spans="2:58" s="0" customFormat="1" ht="19.2" ph="1">
      <c r="B50" s="12"/>
      <c r="D50" s="12"/>
      <c r="E50" s="12"/>
      <c r="G50" s="12"/>
      <c r="H50" s="12"/>
      <c r="J50" s="12"/>
      <c r="K50" s="12"/>
      <c r="M50" s="12"/>
      <c r="N50" s="12"/>
      <c r="P50" s="12"/>
      <c r="Q50" s="12"/>
      <c r="S50" s="12"/>
      <c r="T50" s="12"/>
      <c r="V50" s="12"/>
      <c r="W50" s="12"/>
      <c r="Y50" s="12"/>
      <c r="Z50" s="12"/>
      <c r="AB50" s="12"/>
      <c r="AC50" s="12"/>
      <c r="AD50" s="12"/>
      <c r="AF50" s="12"/>
      <c r="AH50" s="12"/>
      <c r="AI50" s="12"/>
      <c r="AK50" s="12"/>
      <c r="AL50" s="12"/>
      <c r="AN50" s="12"/>
      <c r="AO50" s="12"/>
      <c r="AQ50" s="12"/>
      <c r="AR50" s="12"/>
      <c r="AT50" s="12"/>
      <c r="AU50" s="12"/>
      <c r="AW50" s="12"/>
      <c r="AX50" s="12"/>
      <c r="AZ50" s="12"/>
      <c r="BA50" s="12"/>
      <c r="BC50" s="12"/>
      <c r="BD50" s="12"/>
      <c r="BF50" s="12"/>
    </row>
    <row r="51" spans="2:58" s="0" customFormat="1" ht="19.2" ph="1">
      <c r="B51" s="12"/>
      <c r="D51" s="12"/>
      <c r="E51" s="12"/>
      <c r="G51" s="12"/>
      <c r="H51" s="12"/>
      <c r="J51" s="12"/>
      <c r="K51" s="12"/>
      <c r="M51" s="12"/>
      <c r="N51" s="12"/>
      <c r="P51" s="12"/>
      <c r="Q51" s="12"/>
      <c r="S51" s="12"/>
      <c r="T51" s="12"/>
      <c r="V51" s="12"/>
      <c r="W51" s="12"/>
      <c r="Y51" s="12"/>
      <c r="Z51" s="12"/>
      <c r="AB51" s="12"/>
      <c r="AF51" s="12"/>
      <c r="AH51" s="12"/>
      <c r="AI51" s="12"/>
      <c r="AK51" s="12"/>
      <c r="AL51" s="12"/>
      <c r="AN51" s="12"/>
      <c r="AO51" s="12"/>
      <c r="AQ51" s="12"/>
      <c r="AR51" s="12"/>
      <c r="AT51" s="12"/>
      <c r="AU51" s="12"/>
      <c r="AW51" s="12"/>
      <c r="AX51" s="12"/>
      <c r="AZ51" s="12"/>
      <c r="BA51" s="12"/>
      <c r="BC51" s="12"/>
      <c r="BD51" s="12"/>
      <c r="BF51" s="12"/>
    </row>
    <row r="52" spans="2:58" s="0" customFormat="1" ht="19.2" ph="1">
      <c r="B52" s="12"/>
      <c r="D52" s="12"/>
      <c r="E52" s="12"/>
      <c r="G52" s="12"/>
      <c r="H52" s="12"/>
      <c r="J52" s="12"/>
      <c r="K52" s="12"/>
      <c r="M52" s="12"/>
      <c r="N52" s="12"/>
      <c r="P52" s="12"/>
      <c r="Q52" s="12"/>
      <c r="S52" s="12"/>
      <c r="T52" s="12"/>
      <c r="V52" s="12"/>
      <c r="W52" s="12"/>
      <c r="Y52" s="12"/>
      <c r="Z52" s="12"/>
      <c r="AB52" s="12"/>
      <c r="AF52" s="12"/>
      <c r="AH52" s="12"/>
      <c r="AI52" s="12"/>
      <c r="AK52" s="12"/>
      <c r="AL52" s="12"/>
      <c r="AN52" s="12"/>
      <c r="AO52" s="12"/>
      <c r="AQ52" s="12"/>
      <c r="AR52" s="12"/>
      <c r="AT52" s="12"/>
      <c r="AU52" s="12"/>
      <c r="AW52" s="12"/>
      <c r="AX52" s="12"/>
      <c r="AZ52" s="12"/>
      <c r="BA52" s="12"/>
      <c r="BC52" s="12"/>
      <c r="BD52" s="12"/>
      <c r="BF52" s="12"/>
    </row>
    <row r="53" spans="2:58" s="0" customFormat="1" ht="19.2" ph="1">
      <c r="B53" s="12"/>
      <c r="D53" s="12"/>
      <c r="E53" s="12"/>
      <c r="G53" s="12"/>
      <c r="H53" s="12"/>
      <c r="J53" s="12"/>
      <c r="K53" s="12"/>
      <c r="M53" s="12"/>
      <c r="N53" s="12"/>
      <c r="P53" s="12"/>
      <c r="Q53" s="12"/>
      <c r="S53" s="12"/>
      <c r="T53" s="12"/>
      <c r="V53" s="12"/>
      <c r="W53" s="12"/>
      <c r="Y53" s="12"/>
      <c r="Z53" s="12"/>
      <c r="AB53" s="12"/>
      <c r="AF53" s="12"/>
      <c r="AH53" s="12"/>
      <c r="AI53" s="12"/>
      <c r="AK53" s="12"/>
      <c r="AL53" s="12"/>
      <c r="AN53" s="12"/>
      <c r="AO53" s="12"/>
      <c r="AQ53" s="12"/>
      <c r="AR53" s="12"/>
      <c r="AT53" s="12"/>
      <c r="AU53" s="12"/>
      <c r="AW53" s="12"/>
      <c r="AX53" s="12"/>
      <c r="AZ53" s="12"/>
      <c r="BA53" s="12"/>
      <c r="BC53" s="12"/>
      <c r="BD53" s="12"/>
      <c r="BF53" s="12"/>
    </row>
    <row r="54" spans="2:58" s="0" customFormat="1" ht="19.2" ph="1">
      <c r="B54" s="12"/>
      <c r="D54" s="12"/>
      <c r="E54" s="12"/>
      <c r="G54" s="12"/>
      <c r="H54" s="12"/>
      <c r="J54" s="12"/>
      <c r="K54" s="12"/>
      <c r="M54" s="12"/>
      <c r="N54" s="12"/>
      <c r="P54" s="12"/>
      <c r="Q54" s="12"/>
      <c r="S54" s="12"/>
      <c r="T54" s="12"/>
      <c r="V54" s="12"/>
      <c r="W54" s="12"/>
      <c r="Y54" s="12"/>
      <c r="Z54" s="12"/>
      <c r="AB54" s="12"/>
      <c r="AF54" s="12"/>
      <c r="AH54" s="12"/>
      <c r="AI54" s="12"/>
      <c r="AK54" s="12"/>
      <c r="AL54" s="12"/>
      <c r="AN54" s="12"/>
      <c r="AO54" s="12"/>
      <c r="AQ54" s="12"/>
      <c r="AR54" s="12"/>
      <c r="AT54" s="12"/>
      <c r="AU54" s="12"/>
      <c r="AW54" s="12"/>
      <c r="AX54" s="12"/>
      <c r="AZ54" s="12"/>
      <c r="BA54" s="12"/>
      <c r="BC54" s="12"/>
      <c r="BD54" s="12"/>
      <c r="BF54" s="12"/>
    </row>
    <row r="55" spans="2:58" s="0" customFormat="1" ht="19.2" ph="1">
      <c r="B55" s="12"/>
      <c r="D55" s="12"/>
      <c r="E55" s="12"/>
      <c r="G55" s="12"/>
      <c r="H55" s="12"/>
      <c r="J55" s="12"/>
      <c r="K55" s="12"/>
      <c r="M55" s="12"/>
      <c r="N55" s="12"/>
      <c r="P55" s="12"/>
      <c r="Q55" s="12"/>
      <c r="S55" s="12"/>
      <c r="T55" s="12"/>
      <c r="V55" s="12"/>
      <c r="W55" s="12"/>
      <c r="Y55" s="12"/>
      <c r="Z55" s="12"/>
      <c r="AB55" s="12"/>
      <c r="AF55" s="12"/>
      <c r="AH55" s="12"/>
      <c r="AI55" s="12"/>
      <c r="AK55" s="12"/>
      <c r="AL55" s="12"/>
      <c r="AN55" s="12"/>
      <c r="AO55" s="12"/>
      <c r="AQ55" s="12"/>
      <c r="AR55" s="12"/>
      <c r="AT55" s="12"/>
      <c r="AU55" s="12"/>
      <c r="AW55" s="12"/>
      <c r="AX55" s="12"/>
      <c r="AZ55" s="12"/>
      <c r="BA55" s="12"/>
      <c r="BC55" s="12"/>
      <c r="BD55" s="12"/>
      <c r="BF55" s="12"/>
    </row>
    <row r="56" spans="2:58" s="0" customFormat="1" ht="19.2" ph="1">
      <c r="B56" s="12"/>
      <c r="D56" s="12"/>
      <c r="E56" s="12"/>
      <c r="G56" s="12"/>
      <c r="H56" s="12"/>
      <c r="J56" s="12"/>
      <c r="K56" s="12"/>
      <c r="M56" s="12"/>
      <c r="N56" s="12"/>
      <c r="P56" s="12"/>
      <c r="Q56" s="12"/>
      <c r="S56" s="12"/>
      <c r="T56" s="12"/>
      <c r="V56" s="12"/>
      <c r="W56" s="12"/>
      <c r="Y56" s="12"/>
      <c r="Z56" s="12"/>
      <c r="AB56" s="12"/>
      <c r="AF56" s="12"/>
      <c r="AH56" s="12"/>
      <c r="AI56" s="12"/>
      <c r="AK56" s="12"/>
      <c r="AL56" s="12"/>
      <c r="AN56" s="12"/>
      <c r="AO56" s="12"/>
      <c r="AQ56" s="12"/>
      <c r="AR56" s="12"/>
      <c r="AT56" s="12"/>
      <c r="AU56" s="12"/>
      <c r="AW56" s="12"/>
      <c r="AX56" s="12"/>
      <c r="AZ56" s="12"/>
      <c r="BA56" s="12"/>
      <c r="BC56" s="12"/>
      <c r="BD56" s="12"/>
      <c r="BF56" s="12"/>
    </row>
    <row r="57" spans="2:58" s="0" customFormat="1" ht="19.2" ph="1">
      <c r="B57" s="12"/>
      <c r="D57" s="12"/>
      <c r="E57" s="12"/>
      <c r="G57" s="12"/>
      <c r="H57" s="12"/>
      <c r="J57" s="12"/>
      <c r="K57" s="12"/>
      <c r="M57" s="12"/>
      <c r="N57" s="12"/>
      <c r="P57" s="12"/>
      <c r="Q57" s="12"/>
      <c r="S57" s="12"/>
      <c r="T57" s="12"/>
      <c r="V57" s="12"/>
      <c r="W57" s="12"/>
      <c r="Y57" s="12"/>
      <c r="Z57" s="12"/>
      <c r="AB57" s="12"/>
      <c r="AF57" s="12"/>
      <c r="AH57" s="12"/>
      <c r="AI57" s="12"/>
      <c r="AK57" s="12"/>
      <c r="AL57" s="12"/>
      <c r="AN57" s="12"/>
      <c r="AO57" s="12"/>
      <c r="AQ57" s="12"/>
      <c r="AR57" s="12"/>
      <c r="AT57" s="12"/>
      <c r="AU57" s="12"/>
      <c r="AW57" s="12"/>
      <c r="AX57" s="12"/>
      <c r="AZ57" s="12"/>
      <c r="BA57" s="12"/>
      <c r="BC57" s="12"/>
      <c r="BD57" s="12"/>
      <c r="BF57" s="12"/>
    </row>
    <row r="58" spans="2:58" s="0" customFormat="1" ht="19.2" ph="1">
      <c r="B58" s="12"/>
      <c r="D58" s="12"/>
      <c r="E58" s="12"/>
      <c r="G58" s="12"/>
      <c r="H58" s="12"/>
      <c r="J58" s="12"/>
      <c r="K58" s="12"/>
      <c r="M58" s="12"/>
      <c r="N58" s="12"/>
      <c r="P58" s="12"/>
      <c r="Q58" s="12"/>
      <c r="S58" s="12"/>
      <c r="T58" s="12"/>
      <c r="V58" s="12"/>
      <c r="W58" s="12"/>
      <c r="Y58" s="12"/>
      <c r="Z58" s="12"/>
      <c r="AB58" s="12"/>
      <c r="AF58" s="12"/>
      <c r="AH58" s="12"/>
      <c r="AI58" s="12"/>
      <c r="AK58" s="12"/>
      <c r="AL58" s="12"/>
      <c r="AN58" s="12"/>
      <c r="AO58" s="12"/>
      <c r="AQ58" s="12"/>
      <c r="AR58" s="12"/>
      <c r="AT58" s="12"/>
      <c r="AU58" s="12"/>
      <c r="AW58" s="12"/>
      <c r="AX58" s="12"/>
      <c r="AZ58" s="12"/>
      <c r="BA58" s="12"/>
      <c r="BC58" s="12"/>
      <c r="BD58" s="12"/>
      <c r="BF58" s="12"/>
    </row>
    <row r="59" spans="2:58" s="0" customFormat="1" ht="19.2" ph="1">
      <c r="B59" s="12"/>
      <c r="D59" s="12"/>
      <c r="E59" s="12"/>
      <c r="G59" s="12"/>
      <c r="H59" s="12"/>
      <c r="J59" s="12"/>
      <c r="K59" s="12"/>
      <c r="M59" s="12"/>
      <c r="N59" s="12"/>
      <c r="P59" s="12"/>
      <c r="Q59" s="12"/>
      <c r="S59" s="12"/>
      <c r="T59" s="12"/>
      <c r="V59" s="12"/>
      <c r="W59" s="12"/>
      <c r="Y59" s="12"/>
      <c r="Z59" s="12"/>
      <c r="AB59" s="12"/>
      <c r="AF59" s="12"/>
      <c r="AH59" s="12"/>
      <c r="AI59" s="12"/>
      <c r="AK59" s="12"/>
      <c r="AL59" s="12"/>
      <c r="AN59" s="12"/>
      <c r="AO59" s="12"/>
      <c r="AQ59" s="12"/>
      <c r="AR59" s="12"/>
      <c r="AT59" s="12"/>
      <c r="AU59" s="12"/>
      <c r="AW59" s="12"/>
      <c r="AX59" s="12"/>
      <c r="AZ59" s="12"/>
      <c r="BA59" s="12"/>
      <c r="BC59" s="12"/>
      <c r="BD59" s="12"/>
      <c r="BF59" s="12"/>
    </row>
    <row r="60" spans="2:58" s="0" customFormat="1" ht="19.2" ph="1">
      <c r="B60" s="12"/>
      <c r="D60" s="12"/>
      <c r="E60" s="12"/>
      <c r="G60" s="12"/>
      <c r="H60" s="12"/>
      <c r="J60" s="12"/>
      <c r="K60" s="12"/>
      <c r="M60" s="12"/>
      <c r="N60" s="12"/>
      <c r="P60" s="12"/>
      <c r="Q60" s="12"/>
      <c r="S60" s="12"/>
      <c r="T60" s="12"/>
      <c r="V60" s="12"/>
      <c r="W60" s="12"/>
      <c r="Y60" s="12"/>
      <c r="Z60" s="12"/>
      <c r="AB60" s="12"/>
      <c r="AF60" s="12"/>
      <c r="AH60" s="12"/>
      <c r="AI60" s="12"/>
      <c r="AK60" s="12"/>
      <c r="AL60" s="12"/>
      <c r="AN60" s="12"/>
      <c r="AO60" s="12"/>
      <c r="AQ60" s="12"/>
      <c r="AR60" s="12"/>
      <c r="AT60" s="12"/>
      <c r="AU60" s="12"/>
      <c r="AW60" s="12"/>
      <c r="AX60" s="12"/>
      <c r="AZ60" s="12"/>
      <c r="BA60" s="12"/>
      <c r="BC60" s="12"/>
      <c r="BD60" s="12"/>
      <c r="BF60" s="12"/>
    </row>
  </sheetData>
  <sheetProtection password="CC2D" sheet="1" objects="1" scenarios="1"/>
  <mergeCells count="553">
    <mergeCell ref="AL1:AM1"/>
    <mergeCell ref="AN1:AU1"/>
    <mergeCell ref="AY1:AZ1"/>
    <mergeCell ref="A3:N3"/>
    <mergeCell ref="P3:AC3"/>
    <mergeCell ref="AE3:AR3"/>
    <mergeCell ref="AT3:BG3"/>
    <mergeCell ref="A4:B4"/>
    <mergeCell ref="C4:E4"/>
    <mergeCell ref="F4:H4"/>
    <mergeCell ref="I4:K4"/>
    <mergeCell ref="L4:N4"/>
    <mergeCell ref="P4:Q4"/>
    <mergeCell ref="R4:T4"/>
    <mergeCell ref="U4:W4"/>
    <mergeCell ref="X4:Z4"/>
    <mergeCell ref="AA4:AC4"/>
    <mergeCell ref="AE4:AF4"/>
    <mergeCell ref="AG4:AI4"/>
    <mergeCell ref="AJ4:AL4"/>
    <mergeCell ref="AM4:AO4"/>
    <mergeCell ref="AP4:AR4"/>
    <mergeCell ref="AT4:AU4"/>
    <mergeCell ref="AV4:AX4"/>
    <mergeCell ref="AY4:BA4"/>
    <mergeCell ref="BB4:BD4"/>
    <mergeCell ref="BE4:BG4"/>
    <mergeCell ref="A5:B5"/>
    <mergeCell ref="C5:E5"/>
    <mergeCell ref="F5:H5"/>
    <mergeCell ref="I5:K5"/>
    <mergeCell ref="L5:N5"/>
    <mergeCell ref="P5:Q5"/>
    <mergeCell ref="R5:T5"/>
    <mergeCell ref="U5:W5"/>
    <mergeCell ref="X5:Z5"/>
    <mergeCell ref="AA5:AC5"/>
    <mergeCell ref="A6:B6"/>
    <mergeCell ref="C6:E6"/>
    <mergeCell ref="F6:H6"/>
    <mergeCell ref="I6:K6"/>
    <mergeCell ref="L6:N6"/>
    <mergeCell ref="P6:Q6"/>
    <mergeCell ref="R6:T6"/>
    <mergeCell ref="U6:W6"/>
    <mergeCell ref="X6:Z6"/>
    <mergeCell ref="AA6:AC6"/>
    <mergeCell ref="A7:B7"/>
    <mergeCell ref="C7:E7"/>
    <mergeCell ref="F7:H7"/>
    <mergeCell ref="I7:K7"/>
    <mergeCell ref="L7:N7"/>
    <mergeCell ref="P7:Q7"/>
    <mergeCell ref="R7:T7"/>
    <mergeCell ref="U7:W7"/>
    <mergeCell ref="X7:Z7"/>
    <mergeCell ref="AA7:AC7"/>
    <mergeCell ref="A8:B8"/>
    <mergeCell ref="C8:E8"/>
    <mergeCell ref="F8:H8"/>
    <mergeCell ref="I8:K8"/>
    <mergeCell ref="L8:N8"/>
    <mergeCell ref="P8:Q8"/>
    <mergeCell ref="R8:T8"/>
    <mergeCell ref="U8:W8"/>
    <mergeCell ref="X8:Z8"/>
    <mergeCell ref="AA8:AC8"/>
    <mergeCell ref="A10:N10"/>
    <mergeCell ref="P10:AC10"/>
    <mergeCell ref="AE10:AR10"/>
    <mergeCell ref="AT10:BG10"/>
    <mergeCell ref="A11:B11"/>
    <mergeCell ref="C11:E11"/>
    <mergeCell ref="F11:H11"/>
    <mergeCell ref="I11:K11"/>
    <mergeCell ref="L11:N11"/>
    <mergeCell ref="P11:Q11"/>
    <mergeCell ref="R11:T11"/>
    <mergeCell ref="U11:W11"/>
    <mergeCell ref="X11:Z11"/>
    <mergeCell ref="AA11:AC11"/>
    <mergeCell ref="AE11:AF11"/>
    <mergeCell ref="AG11:AI11"/>
    <mergeCell ref="AJ11:AL11"/>
    <mergeCell ref="AM11:AO11"/>
    <mergeCell ref="AP11:AR11"/>
    <mergeCell ref="AT11:AU11"/>
    <mergeCell ref="AV11:AX11"/>
    <mergeCell ref="AY11:BA11"/>
    <mergeCell ref="BB11:BD11"/>
    <mergeCell ref="BE11:BG11"/>
    <mergeCell ref="A12:B12"/>
    <mergeCell ref="C12:E12"/>
    <mergeCell ref="F12:H12"/>
    <mergeCell ref="I12:K12"/>
    <mergeCell ref="L12:N12"/>
    <mergeCell ref="P12:Q12"/>
    <mergeCell ref="R12:T12"/>
    <mergeCell ref="U12:W12"/>
    <mergeCell ref="X12:Z12"/>
    <mergeCell ref="AA12:AC12"/>
    <mergeCell ref="AE12:AF12"/>
    <mergeCell ref="AG12:AI12"/>
    <mergeCell ref="AJ12:AL12"/>
    <mergeCell ref="AM12:AO12"/>
    <mergeCell ref="AP12:AR12"/>
    <mergeCell ref="AT12:AU12"/>
    <mergeCell ref="AV12:AX12"/>
    <mergeCell ref="AY12:BA12"/>
    <mergeCell ref="BB12:BD12"/>
    <mergeCell ref="BE12:BG12"/>
    <mergeCell ref="A13:B13"/>
    <mergeCell ref="C13:E13"/>
    <mergeCell ref="F13:H13"/>
    <mergeCell ref="I13:K13"/>
    <mergeCell ref="L13:N13"/>
    <mergeCell ref="P13:Q13"/>
    <mergeCell ref="R13:T13"/>
    <mergeCell ref="U13:W13"/>
    <mergeCell ref="X13:Z13"/>
    <mergeCell ref="AA13:AC13"/>
    <mergeCell ref="AE13:AF13"/>
    <mergeCell ref="AG13:AI13"/>
    <mergeCell ref="AJ13:AL13"/>
    <mergeCell ref="AM13:AO13"/>
    <mergeCell ref="AP13:AR13"/>
    <mergeCell ref="AT13:AU13"/>
    <mergeCell ref="AV13:AX13"/>
    <mergeCell ref="AY13:BA13"/>
    <mergeCell ref="BB13:BD13"/>
    <mergeCell ref="BE13:BG13"/>
    <mergeCell ref="A15:N15"/>
    <mergeCell ref="P15:AC15"/>
    <mergeCell ref="AE15:AR15"/>
    <mergeCell ref="AT15:BG15"/>
    <mergeCell ref="A16:B16"/>
    <mergeCell ref="C16:E16"/>
    <mergeCell ref="F16:H16"/>
    <mergeCell ref="I16:K16"/>
    <mergeCell ref="L16:N16"/>
    <mergeCell ref="P16:Q16"/>
    <mergeCell ref="R16:T16"/>
    <mergeCell ref="U16:W16"/>
    <mergeCell ref="X16:Z16"/>
    <mergeCell ref="AA16:AC16"/>
    <mergeCell ref="AE16:AF16"/>
    <mergeCell ref="AG16:AI16"/>
    <mergeCell ref="AJ16:AL16"/>
    <mergeCell ref="AM16:AO16"/>
    <mergeCell ref="AP16:AR16"/>
    <mergeCell ref="AT16:AU16"/>
    <mergeCell ref="AV16:AX16"/>
    <mergeCell ref="AY16:BA16"/>
    <mergeCell ref="BB16:BD16"/>
    <mergeCell ref="BE16:BG16"/>
    <mergeCell ref="A17:B17"/>
    <mergeCell ref="C17:E17"/>
    <mergeCell ref="F17:H17"/>
    <mergeCell ref="I17:K17"/>
    <mergeCell ref="L17:N17"/>
    <mergeCell ref="P17:Q17"/>
    <mergeCell ref="R17:T17"/>
    <mergeCell ref="U17:W17"/>
    <mergeCell ref="X17:Z17"/>
    <mergeCell ref="AA17:AC17"/>
    <mergeCell ref="AE17:AF17"/>
    <mergeCell ref="AG17:AI17"/>
    <mergeCell ref="AJ17:AL17"/>
    <mergeCell ref="AM17:AO17"/>
    <mergeCell ref="AP17:AR17"/>
    <mergeCell ref="AT17:AU17"/>
    <mergeCell ref="AV17:AX17"/>
    <mergeCell ref="AY17:BA17"/>
    <mergeCell ref="BB17:BD17"/>
    <mergeCell ref="BE17:BG17"/>
    <mergeCell ref="A18:B18"/>
    <mergeCell ref="C18:E18"/>
    <mergeCell ref="F18:H18"/>
    <mergeCell ref="I18:K18"/>
    <mergeCell ref="L18:N18"/>
    <mergeCell ref="P18:Q18"/>
    <mergeCell ref="R18:T18"/>
    <mergeCell ref="U18:W18"/>
    <mergeCell ref="X18:Z18"/>
    <mergeCell ref="AA18:AC18"/>
    <mergeCell ref="AE18:AF18"/>
    <mergeCell ref="AG18:AI18"/>
    <mergeCell ref="AJ18:AL18"/>
    <mergeCell ref="AM18:AO18"/>
    <mergeCell ref="AP18:AR18"/>
    <mergeCell ref="AT18:AU18"/>
    <mergeCell ref="AV18:AX18"/>
    <mergeCell ref="AY18:BA18"/>
    <mergeCell ref="BB18:BD18"/>
    <mergeCell ref="BE18:BG18"/>
    <mergeCell ref="A20:N20"/>
    <mergeCell ref="P20:AC20"/>
    <mergeCell ref="AE20:AR20"/>
    <mergeCell ref="AT20:BG20"/>
    <mergeCell ref="A21:B21"/>
    <mergeCell ref="C21:E21"/>
    <mergeCell ref="F21:H21"/>
    <mergeCell ref="I21:K21"/>
    <mergeCell ref="L21:N21"/>
    <mergeCell ref="P21:Q21"/>
    <mergeCell ref="R21:T21"/>
    <mergeCell ref="U21:W21"/>
    <mergeCell ref="X21:Z21"/>
    <mergeCell ref="AA21:AC21"/>
    <mergeCell ref="AE21:AF21"/>
    <mergeCell ref="AG21:AI21"/>
    <mergeCell ref="AJ21:AL21"/>
    <mergeCell ref="AM21:AO21"/>
    <mergeCell ref="AP21:AR21"/>
    <mergeCell ref="AT21:AU21"/>
    <mergeCell ref="AV21:AX21"/>
    <mergeCell ref="AY21:BA21"/>
    <mergeCell ref="BB21:BD21"/>
    <mergeCell ref="BE21:BG21"/>
    <mergeCell ref="A22:B22"/>
    <mergeCell ref="C22:E22"/>
    <mergeCell ref="F22:H22"/>
    <mergeCell ref="I22:K22"/>
    <mergeCell ref="L22:N22"/>
    <mergeCell ref="P22:Q22"/>
    <mergeCell ref="R22:T22"/>
    <mergeCell ref="U22:W22"/>
    <mergeCell ref="X22:Z22"/>
    <mergeCell ref="AA22:AC22"/>
    <mergeCell ref="AE22:AF22"/>
    <mergeCell ref="AG22:AI22"/>
    <mergeCell ref="AJ22:AL22"/>
    <mergeCell ref="AM22:AO22"/>
    <mergeCell ref="AP22:AR22"/>
    <mergeCell ref="AT22:AU22"/>
    <mergeCell ref="AV22:AX22"/>
    <mergeCell ref="AY22:BA22"/>
    <mergeCell ref="BB22:BD22"/>
    <mergeCell ref="BE22:BG22"/>
    <mergeCell ref="A23:B23"/>
    <mergeCell ref="C23:E23"/>
    <mergeCell ref="F23:H23"/>
    <mergeCell ref="I23:K23"/>
    <mergeCell ref="L23:N23"/>
    <mergeCell ref="P23:Q23"/>
    <mergeCell ref="R23:T23"/>
    <mergeCell ref="U23:W23"/>
    <mergeCell ref="X23:Z23"/>
    <mergeCell ref="AA23:AC23"/>
    <mergeCell ref="AE23:AF23"/>
    <mergeCell ref="AG23:AI23"/>
    <mergeCell ref="AJ23:AL23"/>
    <mergeCell ref="AM23:AO23"/>
    <mergeCell ref="AP23:AR23"/>
    <mergeCell ref="AT23:AU23"/>
    <mergeCell ref="AV23:AX23"/>
    <mergeCell ref="AY23:BA23"/>
    <mergeCell ref="BB23:BD23"/>
    <mergeCell ref="BE23:BG23"/>
    <mergeCell ref="A25:F25"/>
    <mergeCell ref="G25:L25"/>
    <mergeCell ref="M25:R25"/>
    <mergeCell ref="S25:X25"/>
    <mergeCell ref="Y25:AD25"/>
    <mergeCell ref="A26:F26"/>
    <mergeCell ref="G26:L26"/>
    <mergeCell ref="M26:R26"/>
    <mergeCell ref="S26:X26"/>
    <mergeCell ref="Y26:AD26"/>
    <mergeCell ref="A27:F27"/>
    <mergeCell ref="G27:L27"/>
    <mergeCell ref="M27:R27"/>
    <mergeCell ref="S27:X27"/>
    <mergeCell ref="Y27:AD27"/>
    <mergeCell ref="A29:B29"/>
    <mergeCell ref="C29:F29"/>
    <mergeCell ref="G29:J29"/>
    <mergeCell ref="K29:N29"/>
    <mergeCell ref="O29:R29"/>
    <mergeCell ref="S29:V29"/>
    <mergeCell ref="W29:Z29"/>
    <mergeCell ref="AA29:AB29"/>
    <mergeCell ref="A30:B30"/>
    <mergeCell ref="C30:F30"/>
    <mergeCell ref="G30:J30"/>
    <mergeCell ref="K30:N30"/>
    <mergeCell ref="O30:R30"/>
    <mergeCell ref="S30:V30"/>
    <mergeCell ref="W30:Z30"/>
    <mergeCell ref="AA30:AB30"/>
    <mergeCell ref="A31:B31"/>
    <mergeCell ref="C31:F31"/>
    <mergeCell ref="G31:J31"/>
    <mergeCell ref="K31:N31"/>
    <mergeCell ref="O31:R31"/>
    <mergeCell ref="S31:V31"/>
    <mergeCell ref="W31:Z31"/>
    <mergeCell ref="AA31:AB31"/>
    <mergeCell ref="A32:B32"/>
    <mergeCell ref="C32:F32"/>
    <mergeCell ref="G32:J32"/>
    <mergeCell ref="K32:N32"/>
    <mergeCell ref="O32:R32"/>
    <mergeCell ref="S32:V32"/>
    <mergeCell ref="W32:Z32"/>
    <mergeCell ref="AA32:AB32"/>
    <mergeCell ref="A33:B33"/>
    <mergeCell ref="C33:F33"/>
    <mergeCell ref="G33:J33"/>
    <mergeCell ref="K33:N33"/>
    <mergeCell ref="O33:R33"/>
    <mergeCell ref="S33:V33"/>
    <mergeCell ref="W33:Z33"/>
    <mergeCell ref="AA33:AB33"/>
    <mergeCell ref="A34:B34"/>
    <mergeCell ref="C34:F34"/>
    <mergeCell ref="G34:J34"/>
    <mergeCell ref="K34:N34"/>
    <mergeCell ref="O34:R34"/>
    <mergeCell ref="S34:V34"/>
    <mergeCell ref="W34:Z34"/>
    <mergeCell ref="AA34:AB34"/>
    <mergeCell ref="H36:J36"/>
    <mergeCell ref="AE36:AG36"/>
    <mergeCell ref="A37:B37"/>
    <mergeCell ref="C37:E37"/>
    <mergeCell ref="F37:H37"/>
    <mergeCell ref="I37:K37"/>
    <mergeCell ref="L37:N37"/>
    <mergeCell ref="O37:Q37"/>
    <mergeCell ref="R37:T37"/>
    <mergeCell ref="U37:W37"/>
    <mergeCell ref="X37:Z37"/>
    <mergeCell ref="AA37:AB37"/>
    <mergeCell ref="AE37:AF37"/>
    <mergeCell ref="AG37:AI37"/>
    <mergeCell ref="AJ37:AL37"/>
    <mergeCell ref="AM37:AO37"/>
    <mergeCell ref="AP37:AR37"/>
    <mergeCell ref="AS37:AU37"/>
    <mergeCell ref="AV37:AX37"/>
    <mergeCell ref="AY37:BA37"/>
    <mergeCell ref="BB37:BD37"/>
    <mergeCell ref="A38:B38"/>
    <mergeCell ref="C38:E38"/>
    <mergeCell ref="F38:H38"/>
    <mergeCell ref="I38:K38"/>
    <mergeCell ref="L38:N38"/>
    <mergeCell ref="O38:Q38"/>
    <mergeCell ref="R38:T38"/>
    <mergeCell ref="U38:W38"/>
    <mergeCell ref="X38:Z38"/>
    <mergeCell ref="AA38:AB38"/>
    <mergeCell ref="AE38:AF38"/>
    <mergeCell ref="AG38:AI38"/>
    <mergeCell ref="AJ38:AL38"/>
    <mergeCell ref="AM38:AO38"/>
    <mergeCell ref="AP38:AR38"/>
    <mergeCell ref="AS38:AU38"/>
    <mergeCell ref="AV38:AX38"/>
    <mergeCell ref="AY38:BA38"/>
    <mergeCell ref="BB38:BD38"/>
    <mergeCell ref="A39:B39"/>
    <mergeCell ref="C39:E39"/>
    <mergeCell ref="F39:H39"/>
    <mergeCell ref="I39:K39"/>
    <mergeCell ref="L39:N39"/>
    <mergeCell ref="O39:Q39"/>
    <mergeCell ref="R39:T39"/>
    <mergeCell ref="U39:W39"/>
    <mergeCell ref="X39:Z39"/>
    <mergeCell ref="AA39:AB39"/>
    <mergeCell ref="AE39:AF39"/>
    <mergeCell ref="AG39:AI39"/>
    <mergeCell ref="AJ39:AL39"/>
    <mergeCell ref="AM39:AO39"/>
    <mergeCell ref="AP39:AR39"/>
    <mergeCell ref="AS39:AU39"/>
    <mergeCell ref="AV39:AX39"/>
    <mergeCell ref="AY39:BA39"/>
    <mergeCell ref="BB39:BD39"/>
    <mergeCell ref="A40:B40"/>
    <mergeCell ref="C40:E40"/>
    <mergeCell ref="F40:H40"/>
    <mergeCell ref="I40:K40"/>
    <mergeCell ref="L40:N40"/>
    <mergeCell ref="O40:Q40"/>
    <mergeCell ref="R40:T40"/>
    <mergeCell ref="U40:W40"/>
    <mergeCell ref="X40:Z40"/>
    <mergeCell ref="AA40:AB40"/>
    <mergeCell ref="AE40:AF40"/>
    <mergeCell ref="AG40:AI40"/>
    <mergeCell ref="AJ40:AL40"/>
    <mergeCell ref="AM40:AO40"/>
    <mergeCell ref="AP40:AR40"/>
    <mergeCell ref="AS40:AU40"/>
    <mergeCell ref="AV40:AX40"/>
    <mergeCell ref="AY40:BA40"/>
    <mergeCell ref="BB40:BD40"/>
    <mergeCell ref="A41:B41"/>
    <mergeCell ref="C41:E41"/>
    <mergeCell ref="F41:H41"/>
    <mergeCell ref="I41:K41"/>
    <mergeCell ref="L41:N41"/>
    <mergeCell ref="O41:Q41"/>
    <mergeCell ref="R41:T41"/>
    <mergeCell ref="U41:W41"/>
    <mergeCell ref="X41:Z41"/>
    <mergeCell ref="AA41:AB41"/>
    <mergeCell ref="AE41:AF41"/>
    <mergeCell ref="AG41:AI41"/>
    <mergeCell ref="AJ41:AL41"/>
    <mergeCell ref="AM41:AO41"/>
    <mergeCell ref="AP41:AR41"/>
    <mergeCell ref="AS41:AU41"/>
    <mergeCell ref="AV41:AX41"/>
    <mergeCell ref="AY41:BA41"/>
    <mergeCell ref="BB41:BD41"/>
    <mergeCell ref="A42:B42"/>
    <mergeCell ref="C42:E42"/>
    <mergeCell ref="F42:H42"/>
    <mergeCell ref="I42:K42"/>
    <mergeCell ref="L42:N42"/>
    <mergeCell ref="O42:Q42"/>
    <mergeCell ref="R42:T42"/>
    <mergeCell ref="U42:W42"/>
    <mergeCell ref="X42:Z42"/>
    <mergeCell ref="AA42:AB42"/>
    <mergeCell ref="AE42:AF42"/>
    <mergeCell ref="AG42:AI42"/>
    <mergeCell ref="AJ42:AL42"/>
    <mergeCell ref="AM42:AO42"/>
    <mergeCell ref="AP42:AR42"/>
    <mergeCell ref="AS42:AU42"/>
    <mergeCell ref="AV42:AX42"/>
    <mergeCell ref="AY42:BA42"/>
    <mergeCell ref="BB42:BD42"/>
    <mergeCell ref="A43:B43"/>
    <mergeCell ref="C43:E43"/>
    <mergeCell ref="F43:H43"/>
    <mergeCell ref="I43:K43"/>
    <mergeCell ref="L43:N43"/>
    <mergeCell ref="O43:Q43"/>
    <mergeCell ref="R43:T43"/>
    <mergeCell ref="U43:W43"/>
    <mergeCell ref="X43:Z43"/>
    <mergeCell ref="AA43:AB43"/>
    <mergeCell ref="AE43:AF43"/>
    <mergeCell ref="AG43:AI43"/>
    <mergeCell ref="AJ43:AL43"/>
    <mergeCell ref="AM43:AO43"/>
    <mergeCell ref="AP43:AR43"/>
    <mergeCell ref="AS43:AU43"/>
    <mergeCell ref="AV43:AX43"/>
    <mergeCell ref="AY43:BA43"/>
    <mergeCell ref="BB43:BD43"/>
    <mergeCell ref="A44:B44"/>
    <mergeCell ref="C44:E44"/>
    <mergeCell ref="F44:H44"/>
    <mergeCell ref="I44:K44"/>
    <mergeCell ref="L44:N44"/>
    <mergeCell ref="O44:Q44"/>
    <mergeCell ref="R44:T44"/>
    <mergeCell ref="U44:W44"/>
    <mergeCell ref="X44:Z44"/>
    <mergeCell ref="AA44:AB44"/>
    <mergeCell ref="AE44:AF44"/>
    <mergeCell ref="AG44:AI44"/>
    <mergeCell ref="AJ44:AL44"/>
    <mergeCell ref="AM44:AO44"/>
    <mergeCell ref="AP44:AR44"/>
    <mergeCell ref="AS44:AU44"/>
    <mergeCell ref="AV44:AX44"/>
    <mergeCell ref="AY44:BA44"/>
    <mergeCell ref="BB44:BD44"/>
    <mergeCell ref="A45:B45"/>
    <mergeCell ref="C45:E45"/>
    <mergeCell ref="F45:H45"/>
    <mergeCell ref="I45:K45"/>
    <mergeCell ref="L45:N45"/>
    <mergeCell ref="O45:Q45"/>
    <mergeCell ref="R45:T45"/>
    <mergeCell ref="U45:W45"/>
    <mergeCell ref="X45:Z45"/>
    <mergeCell ref="AA45:AB45"/>
    <mergeCell ref="AE45:AF45"/>
    <mergeCell ref="AG45:AI45"/>
    <mergeCell ref="AJ45:AL45"/>
    <mergeCell ref="AM45:AO45"/>
    <mergeCell ref="AP45:AR45"/>
    <mergeCell ref="AS45:AU45"/>
    <mergeCell ref="AV45:AX45"/>
    <mergeCell ref="AY45:BA45"/>
    <mergeCell ref="BB45:BD45"/>
    <mergeCell ref="A46:B46"/>
    <mergeCell ref="C46:E46"/>
    <mergeCell ref="F46:H46"/>
    <mergeCell ref="I46:K46"/>
    <mergeCell ref="L46:N46"/>
    <mergeCell ref="O46:Q46"/>
    <mergeCell ref="R46:T46"/>
    <mergeCell ref="U46:W46"/>
    <mergeCell ref="X46:Z46"/>
    <mergeCell ref="AA46:AB46"/>
    <mergeCell ref="AE46:AF46"/>
    <mergeCell ref="AG46:AI46"/>
    <mergeCell ref="AJ46:AL46"/>
    <mergeCell ref="AM46:AO46"/>
    <mergeCell ref="AP46:AR46"/>
    <mergeCell ref="AS46:AU46"/>
    <mergeCell ref="AV46:AX46"/>
    <mergeCell ref="AY46:BA46"/>
    <mergeCell ref="BB46:BD46"/>
    <mergeCell ref="A47:B47"/>
    <mergeCell ref="C47:E47"/>
    <mergeCell ref="F47:H47"/>
    <mergeCell ref="I47:K47"/>
    <mergeCell ref="L47:N47"/>
    <mergeCell ref="O47:Q47"/>
    <mergeCell ref="R47:T47"/>
    <mergeCell ref="U47:W47"/>
    <mergeCell ref="X47:Z47"/>
    <mergeCell ref="AA47:AB47"/>
    <mergeCell ref="AE47:AF47"/>
    <mergeCell ref="AG47:AI47"/>
    <mergeCell ref="AJ47:AL47"/>
    <mergeCell ref="AM47:AO47"/>
    <mergeCell ref="AP47:AR47"/>
    <mergeCell ref="AS47:AU47"/>
    <mergeCell ref="AV47:AX47"/>
    <mergeCell ref="AY47:BA47"/>
    <mergeCell ref="BB47:BD47"/>
    <mergeCell ref="AE5:AF6"/>
    <mergeCell ref="AG5:AI6"/>
    <mergeCell ref="AJ5:AL6"/>
    <mergeCell ref="AM5:AO6"/>
    <mergeCell ref="AP5:AR6"/>
    <mergeCell ref="AT5:AU6"/>
    <mergeCell ref="AV5:AX6"/>
    <mergeCell ref="AY5:BA6"/>
    <mergeCell ref="BB5:BD6"/>
    <mergeCell ref="BE5:BG6"/>
    <mergeCell ref="AE7:AF8"/>
    <mergeCell ref="AG7:AI8"/>
    <mergeCell ref="AJ7:AL8"/>
    <mergeCell ref="AM7:AO8"/>
    <mergeCell ref="AP7:AR8"/>
    <mergeCell ref="AT7:AU8"/>
    <mergeCell ref="AV7:AX8"/>
    <mergeCell ref="AY7:BA8"/>
    <mergeCell ref="BB7:BD8"/>
    <mergeCell ref="BE7:BG8"/>
  </mergeCells>
  <phoneticPr fontId="1" type="Hiragana"/>
  <conditionalFormatting sqref="C7:N7">
    <cfRule type="containsErrors" dxfId="7" priority="20">
      <formula>ISERROR(C7)</formula>
    </cfRule>
  </conditionalFormatting>
  <conditionalFormatting sqref="R7:AC7">
    <cfRule type="containsErrors" dxfId="6" priority="19">
      <formula>ISERROR(R7)</formula>
    </cfRule>
  </conditionalFormatting>
  <conditionalFormatting sqref="C8:N8">
    <cfRule type="containsErrors" dxfId="5" priority="18">
      <formula>ISERROR(C8)</formula>
    </cfRule>
  </conditionalFormatting>
  <conditionalFormatting sqref="R8:AC8">
    <cfRule type="containsErrors" dxfId="4" priority="16">
      <formula>ISERROR(R8)</formula>
    </cfRule>
  </conditionalFormatting>
  <conditionalFormatting sqref="AJ7:AR8">
    <cfRule type="containsErrors" dxfId="3" priority="5">
      <formula>ISERROR(AJ7)</formula>
    </cfRule>
  </conditionalFormatting>
  <conditionalFormatting sqref="AV7:BG8">
    <cfRule type="containsErrors" dxfId="2" priority="4">
      <formula>ISERROR(AV7)</formula>
    </cfRule>
  </conditionalFormatting>
  <conditionalFormatting sqref="G26:AD27">
    <cfRule type="containsErrors" dxfId="1" priority="3">
      <formula>ISERROR(G26)</formula>
    </cfRule>
  </conditionalFormatting>
  <conditionalFormatting sqref="AG7:AI8">
    <cfRule type="expression" dxfId="0" priority="1">
      <formula>"if($AG$5="""")"</formula>
    </cfRule>
  </conditionalFormatting>
  <dataValidations count="1">
    <dataValidation type="list" allowBlank="1" showDropDown="0" showInputMessage="1" showErrorMessage="1" sqref="AY1:AZ1">
      <formula1>"男,女"</formula1>
    </dataValidation>
  </dataValidations>
  <pageMargins left="0.39370078740157483" right="0.39370078740157483" top="0.39370078740157483" bottom="0.39370078740157483" header="0.31496062992125984" footer="0.31496062992125984"/>
  <pageSetup paperSize="9" fitToWidth="1" fitToHeight="1" orientation="landscape" usePrinterDefaults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21"/>
  <sheetViews>
    <sheetView workbookViewId="0">
      <selection activeCell="G22" sqref="G22"/>
    </sheetView>
  </sheetViews>
  <sheetFormatPr defaultRowHeight="13.2"/>
  <cols>
    <col min="1" max="1" width="15.25" bestFit="1" customWidth="1"/>
  </cols>
  <sheetData>
    <row r="1" spans="1:5">
      <c r="A1" t="s">
        <v>215</v>
      </c>
    </row>
    <row r="2" spans="1:5" s="5" customFormat="1">
      <c r="A2" s="101"/>
      <c r="B2" s="101" t="s">
        <v>222</v>
      </c>
      <c r="C2" s="101" t="s">
        <v>223</v>
      </c>
      <c r="D2" s="101" t="s">
        <v>224</v>
      </c>
      <c r="E2" s="101" t="s">
        <v>183</v>
      </c>
    </row>
    <row r="3" spans="1:5">
      <c r="A3" s="102" t="s">
        <v>214</v>
      </c>
      <c r="B3" s="102" t="str">
        <f>体力アップ記録シート!C7</f>
        <v/>
      </c>
      <c r="C3" s="102" t="str">
        <f>体力アップ記録シート!F7</f>
        <v/>
      </c>
      <c r="D3" s="102" t="str">
        <f>体力アップ記録シート!I7</f>
        <v/>
      </c>
      <c r="E3" s="102" t="str">
        <f>体力アップ記録シート!L7</f>
        <v/>
      </c>
    </row>
    <row r="4" spans="1:5">
      <c r="A4" s="102" t="s">
        <v>216</v>
      </c>
      <c r="B4" s="102">
        <f>体力アップ記録シート!AG5</f>
        <v>0</v>
      </c>
      <c r="C4" s="102">
        <f>体力アップ記録シート!AJ5</f>
        <v>0</v>
      </c>
      <c r="D4" s="102">
        <f>体力アップ記録シート!AM5</f>
        <v>0</v>
      </c>
      <c r="E4" s="102">
        <f>体力アップ記録シート!AP5</f>
        <v>0</v>
      </c>
    </row>
    <row r="5" spans="1:5">
      <c r="A5" s="102" t="s">
        <v>217</v>
      </c>
      <c r="B5" s="102">
        <f>体力アップ記録シート!C12</f>
        <v>0</v>
      </c>
      <c r="C5" s="102">
        <f>体力アップ記録シート!F12</f>
        <v>0</v>
      </c>
      <c r="D5" s="102">
        <f>体力アップ記録シート!I12</f>
        <v>0</v>
      </c>
      <c r="E5" s="102">
        <f>体力アップ記録シート!L12</f>
        <v>0</v>
      </c>
    </row>
    <row r="6" spans="1:5">
      <c r="A6" s="102" t="s">
        <v>142</v>
      </c>
      <c r="B6" s="102">
        <f>体力アップ記録シート!AG12</f>
        <v>0</v>
      </c>
      <c r="C6" s="102">
        <f>体力アップ記録シート!AJ12</f>
        <v>0</v>
      </c>
      <c r="D6" s="102">
        <f>体力アップ記録シート!AM12</f>
        <v>0</v>
      </c>
      <c r="E6" s="102">
        <f>体力アップ記録シート!AP12</f>
        <v>0</v>
      </c>
    </row>
    <row r="7" spans="1:5">
      <c r="A7" s="102" t="s">
        <v>218</v>
      </c>
      <c r="B7" s="102">
        <f>体力アップ記録シート!C17</f>
        <v>0</v>
      </c>
      <c r="C7" s="102">
        <f>体力アップ記録シート!F17</f>
        <v>0</v>
      </c>
      <c r="D7" s="102">
        <f>体力アップ記録シート!I17</f>
        <v>0</v>
      </c>
      <c r="E7" s="102">
        <f>体力アップ記録シート!L17</f>
        <v>0</v>
      </c>
    </row>
    <row r="8" spans="1:5">
      <c r="A8" s="102" t="s">
        <v>219</v>
      </c>
      <c r="B8" s="102">
        <f>体力アップ記録シート!AG17</f>
        <v>0</v>
      </c>
      <c r="C8" s="102">
        <f>体力アップ記録シート!AJ17</f>
        <v>0</v>
      </c>
      <c r="D8" s="102">
        <f>体力アップ記録シート!AM17</f>
        <v>0</v>
      </c>
      <c r="E8" s="102">
        <f>体力アップ記録シート!AP17</f>
        <v>0</v>
      </c>
    </row>
    <row r="9" spans="1:5">
      <c r="A9" s="102" t="s">
        <v>220</v>
      </c>
      <c r="B9" s="102">
        <f>体力アップ記録シート!C22</f>
        <v>0</v>
      </c>
      <c r="C9" s="102">
        <f>体力アップ記録シート!F22</f>
        <v>0</v>
      </c>
      <c r="D9" s="102">
        <f>体力アップ記録シート!I22</f>
        <v>0</v>
      </c>
      <c r="E9" s="102">
        <f>体力アップ記録シート!L22</f>
        <v>0</v>
      </c>
    </row>
    <row r="10" spans="1:5">
      <c r="A10" s="102" t="s">
        <v>221</v>
      </c>
      <c r="B10" s="102">
        <f>体力アップ記録シート!AG22</f>
        <v>0</v>
      </c>
      <c r="C10" s="102">
        <f>体力アップ記録シート!AJ22</f>
        <v>0</v>
      </c>
      <c r="D10" s="102">
        <f>体力アップ記録シート!AM22</f>
        <v>0</v>
      </c>
      <c r="E10" s="102">
        <f>体力アップ記録シート!AP22</f>
        <v>0</v>
      </c>
    </row>
    <row r="12" spans="1:5">
      <c r="A12" t="s">
        <v>29</v>
      </c>
    </row>
    <row r="13" spans="1:5" s="5" customFormat="1">
      <c r="A13" s="101"/>
      <c r="B13" s="101" t="s">
        <v>222</v>
      </c>
      <c r="C13" s="101" t="s">
        <v>223</v>
      </c>
      <c r="D13" s="101" t="s">
        <v>224</v>
      </c>
      <c r="E13" s="101" t="s">
        <v>183</v>
      </c>
    </row>
    <row r="14" spans="1:5">
      <c r="A14" s="102" t="s">
        <v>214</v>
      </c>
      <c r="B14" s="102">
        <v>0</v>
      </c>
      <c r="C14" s="102">
        <f>体力アップ記録シート!F8</f>
        <v>0</v>
      </c>
      <c r="D14" s="102">
        <f>体力アップ記録シート!I8</f>
        <v>0</v>
      </c>
      <c r="E14" s="102">
        <f>体力アップ記録シート!L8</f>
        <v>0</v>
      </c>
    </row>
    <row r="15" spans="1:5">
      <c r="A15" s="102" t="s">
        <v>216</v>
      </c>
      <c r="B15" s="102">
        <f>体力アップ記録シート!AG7</f>
        <v>0</v>
      </c>
      <c r="C15" s="102">
        <f>体力アップ記録シート!AJ7</f>
        <v>0</v>
      </c>
      <c r="D15" s="102">
        <f>体力アップ記録シート!AM7</f>
        <v>0</v>
      </c>
      <c r="E15" s="102">
        <f>体力アップ記録シート!AP7</f>
        <v>0</v>
      </c>
    </row>
    <row r="16" spans="1:5">
      <c r="A16" s="102" t="s">
        <v>217</v>
      </c>
      <c r="B16" s="102">
        <f>体力アップ記録シート!C13</f>
        <v>0</v>
      </c>
      <c r="C16" s="102">
        <f>体力アップ記録シート!F13</f>
        <v>0</v>
      </c>
      <c r="D16" s="102">
        <f>体力アップ記録シート!I13</f>
        <v>0</v>
      </c>
      <c r="E16" s="102">
        <f>体力アップ記録シート!L13</f>
        <v>0</v>
      </c>
    </row>
    <row r="17" spans="1:5">
      <c r="A17" s="102" t="s">
        <v>142</v>
      </c>
      <c r="B17" s="102">
        <f>体力アップ記録シート!AG13</f>
        <v>0</v>
      </c>
      <c r="C17" s="102">
        <f>体力アップ記録シート!AJ13</f>
        <v>0</v>
      </c>
      <c r="D17" s="102">
        <f>体力アップ記録シート!AM13</f>
        <v>0</v>
      </c>
      <c r="E17" s="102">
        <f>体力アップ記録シート!AP13</f>
        <v>0</v>
      </c>
    </row>
    <row r="18" spans="1:5">
      <c r="A18" s="102" t="s">
        <v>218</v>
      </c>
      <c r="B18" s="102">
        <f>体力アップ記録シート!C18</f>
        <v>0</v>
      </c>
      <c r="C18" s="102">
        <f>体力アップ記録シート!F18</f>
        <v>0</v>
      </c>
      <c r="D18" s="102">
        <f>体力アップ記録シート!I18</f>
        <v>0</v>
      </c>
      <c r="E18" s="102">
        <f>体力アップ記録シート!L18</f>
        <v>0</v>
      </c>
    </row>
    <row r="19" spans="1:5">
      <c r="A19" s="102" t="s">
        <v>219</v>
      </c>
      <c r="B19" s="102">
        <f>体力アップ記録シート!AG18</f>
        <v>0</v>
      </c>
      <c r="C19" s="102">
        <f>体力アップ記録シート!AJ18</f>
        <v>0</v>
      </c>
      <c r="D19" s="102">
        <f>体力アップ記録シート!AM18</f>
        <v>0</v>
      </c>
      <c r="E19" s="102">
        <f>体力アップ記録シート!AP18</f>
        <v>0</v>
      </c>
    </row>
    <row r="20" spans="1:5">
      <c r="A20" s="102" t="s">
        <v>220</v>
      </c>
      <c r="B20" s="102">
        <f>体力アップ記録シート!C23</f>
        <v>0</v>
      </c>
      <c r="C20" s="102">
        <f>体力アップ記録シート!F23</f>
        <v>0</v>
      </c>
      <c r="D20" s="102">
        <f>体力アップ記録シート!I23</f>
        <v>0</v>
      </c>
      <c r="E20" s="102">
        <f>体力アップ記録シート!L23</f>
        <v>0</v>
      </c>
    </row>
    <row r="21" spans="1:5">
      <c r="A21" s="102" t="s">
        <v>221</v>
      </c>
      <c r="B21" s="102">
        <f>体力アップ記録シート!AG23</f>
        <v>0</v>
      </c>
      <c r="C21" s="102">
        <f>体力アップ記録シート!AJ23</f>
        <v>0</v>
      </c>
      <c r="D21" s="102">
        <f>体力アップ記録シート!AM23</f>
        <v>0</v>
      </c>
      <c r="E21" s="102">
        <f>体力アップ記録シート!AP23</f>
        <v>0</v>
      </c>
    </row>
  </sheetData>
  <phoneticPr fontId="16"/>
  <pageMargins left="0.7" right="0.7" top="0.75" bottom="0.75" header="0.3" footer="0.3"/>
  <pageSetup paperSize="9" fitToWidth="1" fitToHeight="1" orientation="portrait" usePrinterDefaults="1"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体力アップ記録シート</vt:lpstr>
      <vt:lpstr>記録一覧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Windows ユーザー</dc:creator>
  <cp:lastModifiedBy>上藤 藍子</cp:lastModifiedBy>
  <cp:lastPrinted>2022-04-05T05:24:58Z</cp:lastPrinted>
  <dcterms:created xsi:type="dcterms:W3CDTF">2021-03-18T04:02:19Z</dcterms:created>
  <dcterms:modified xsi:type="dcterms:W3CDTF">2024-03-31T06:09:12Z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2024-03-31T06:09:12Z</vt:filetime>
  </property>
</Properties>
</file>